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Program Files\CIS3000\CIS3000v2\Dokumenti\274098\"/>
    </mc:Choice>
  </mc:AlternateContent>
  <xr:revisionPtr revIDLastSave="0" documentId="13_ncr:1_{37AB98F2-555A-49A6-9039-436F31A90D4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F290" i="9"/>
  <c r="F289" i="9"/>
  <c r="H288" i="9"/>
  <c r="G288" i="9"/>
  <c r="F288" i="9"/>
  <c r="F287" i="9"/>
  <c r="F286" i="9"/>
  <c r="H285" i="9"/>
  <c r="G285" i="9"/>
  <c r="F285" i="9"/>
  <c r="H284" i="9"/>
  <c r="G284" i="9"/>
  <c r="F284" i="9"/>
  <c r="H283" i="9"/>
  <c r="G283" i="9"/>
  <c r="F283" i="9"/>
  <c r="F282" i="9"/>
  <c r="H281" i="9"/>
  <c r="G281" i="9"/>
  <c r="F281" i="9"/>
  <c r="H280" i="9"/>
  <c r="G280" i="9"/>
  <c r="E280" i="9" s="1"/>
  <c r="F280" i="9"/>
  <c r="H279" i="9"/>
  <c r="G279" i="9"/>
  <c r="F279" i="9"/>
  <c r="F278" i="9"/>
  <c r="F277" i="9"/>
  <c r="F276" i="9"/>
  <c r="L274" i="9"/>
  <c r="F274" i="9" s="1"/>
  <c r="H274" i="9"/>
  <c r="I273" i="9"/>
  <c r="H273" i="9"/>
  <c r="F273" i="9"/>
  <c r="E272" i="9"/>
  <c r="M271" i="9"/>
  <c r="L271" i="9"/>
  <c r="E271" i="9"/>
  <c r="M270" i="9"/>
  <c r="L270" i="9"/>
  <c r="E270" i="9"/>
  <c r="M269" i="9"/>
  <c r="L269" i="9"/>
  <c r="E269" i="9"/>
  <c r="M268" i="9"/>
  <c r="L268" i="9"/>
  <c r="F268" i="9" s="1"/>
  <c r="E268" i="9"/>
  <c r="M267" i="9"/>
  <c r="L267" i="9"/>
  <c r="F267" i="9" s="1"/>
  <c r="B267" i="9" s="1"/>
  <c r="E267" i="9"/>
  <c r="M266" i="9"/>
  <c r="L266" i="9"/>
  <c r="F266" i="9" s="1"/>
  <c r="E266" i="9"/>
  <c r="M265" i="9"/>
  <c r="F265" i="9" s="1"/>
  <c r="L265" i="9"/>
  <c r="E265" i="9"/>
  <c r="B265" i="9"/>
  <c r="M264" i="9"/>
  <c r="L264" i="9"/>
  <c r="F264" i="9"/>
  <c r="E264" i="9"/>
  <c r="B264" i="9" s="1"/>
  <c r="M263" i="9"/>
  <c r="L263" i="9"/>
  <c r="E263" i="9"/>
  <c r="M262" i="9"/>
  <c r="L262" i="9"/>
  <c r="E262" i="9"/>
  <c r="M261" i="9"/>
  <c r="L261" i="9"/>
  <c r="E261" i="9"/>
  <c r="M260" i="9"/>
  <c r="L260" i="9"/>
  <c r="F260" i="9"/>
  <c r="E260" i="9"/>
  <c r="M259" i="9"/>
  <c r="L259" i="9"/>
  <c r="F259" i="9" s="1"/>
  <c r="E259" i="9"/>
  <c r="M258" i="9"/>
  <c r="L258" i="9"/>
  <c r="E258" i="9"/>
  <c r="M257" i="9"/>
  <c r="F257" i="9" s="1"/>
  <c r="B257" i="9" s="1"/>
  <c r="L257" i="9"/>
  <c r="E257" i="9"/>
  <c r="M256" i="9"/>
  <c r="L256" i="9"/>
  <c r="F256" i="9" s="1"/>
  <c r="E256" i="9"/>
  <c r="M255" i="9"/>
  <c r="L255" i="9"/>
  <c r="F255" i="9" s="1"/>
  <c r="B255" i="9" s="1"/>
  <c r="E255" i="9"/>
  <c r="M254" i="9"/>
  <c r="L254" i="9"/>
  <c r="F254" i="9" s="1"/>
  <c r="E254" i="9"/>
  <c r="M253" i="9"/>
  <c r="F253" i="9" s="1"/>
  <c r="L253" i="9"/>
  <c r="E253" i="9"/>
  <c r="M252" i="9"/>
  <c r="L252" i="9"/>
  <c r="F252" i="9" s="1"/>
  <c r="E252" i="9"/>
  <c r="M251" i="9"/>
  <c r="L251" i="9"/>
  <c r="E251" i="9"/>
  <c r="M250" i="9"/>
  <c r="L250" i="9"/>
  <c r="F250" i="9" s="1"/>
  <c r="B250" i="9" s="1"/>
  <c r="E250" i="9"/>
  <c r="M249" i="9"/>
  <c r="L249" i="9"/>
  <c r="E249" i="9"/>
  <c r="M248" i="9"/>
  <c r="L248" i="9"/>
  <c r="F248" i="9"/>
  <c r="E248" i="9"/>
  <c r="B248" i="9" s="1"/>
  <c r="M247" i="9"/>
  <c r="L247" i="9"/>
  <c r="E247" i="9"/>
  <c r="M246" i="9"/>
  <c r="L246" i="9"/>
  <c r="E246" i="9"/>
  <c r="M245" i="9"/>
  <c r="L245" i="9"/>
  <c r="E245" i="9"/>
  <c r="M244" i="9"/>
  <c r="L244" i="9"/>
  <c r="F244" i="9"/>
  <c r="E244" i="9"/>
  <c r="M243" i="9"/>
  <c r="L243" i="9"/>
  <c r="F243" i="9" s="1"/>
  <c r="E243" i="9"/>
  <c r="M242" i="9"/>
  <c r="L242" i="9"/>
  <c r="E242" i="9"/>
  <c r="M241" i="9"/>
  <c r="F241" i="9" s="1"/>
  <c r="B241" i="9" s="1"/>
  <c r="L241" i="9"/>
  <c r="E241" i="9"/>
  <c r="M240" i="9"/>
  <c r="L240" i="9"/>
  <c r="F240" i="9" s="1"/>
  <c r="E240" i="9"/>
  <c r="M239" i="9"/>
  <c r="L239" i="9"/>
  <c r="F239" i="9" s="1"/>
  <c r="B239" i="9" s="1"/>
  <c r="E239" i="9"/>
  <c r="M238" i="9"/>
  <c r="L238" i="9"/>
  <c r="F238" i="9" s="1"/>
  <c r="E238" i="9"/>
  <c r="M237" i="9"/>
  <c r="F237" i="9" s="1"/>
  <c r="L237" i="9"/>
  <c r="E237" i="9"/>
  <c r="M236" i="9"/>
  <c r="L236" i="9"/>
  <c r="F236" i="9" s="1"/>
  <c r="E236" i="9"/>
  <c r="M235" i="9"/>
  <c r="L235" i="9"/>
  <c r="E235" i="9"/>
  <c r="M234" i="9"/>
  <c r="L234" i="9"/>
  <c r="F234" i="9" s="1"/>
  <c r="B234" i="9" s="1"/>
  <c r="E234" i="9"/>
  <c r="M233" i="9"/>
  <c r="L233" i="9"/>
  <c r="E233" i="9"/>
  <c r="M232" i="9"/>
  <c r="L232" i="9"/>
  <c r="F232" i="9"/>
  <c r="E232" i="9"/>
  <c r="B232" i="9" s="1"/>
  <c r="M231" i="9"/>
  <c r="L231" i="9"/>
  <c r="E231" i="9"/>
  <c r="M230" i="9"/>
  <c r="L230" i="9"/>
  <c r="E230" i="9"/>
  <c r="M229" i="9"/>
  <c r="L229" i="9"/>
  <c r="E229" i="9"/>
  <c r="M228" i="9"/>
  <c r="L228" i="9"/>
  <c r="F228" i="9"/>
  <c r="E228" i="9"/>
  <c r="M227" i="9"/>
  <c r="L227" i="9"/>
  <c r="F227" i="9" s="1"/>
  <c r="E227" i="9"/>
  <c r="M226" i="9"/>
  <c r="L226" i="9"/>
  <c r="F226" i="9" s="1"/>
  <c r="E226" i="9"/>
  <c r="H225" i="9"/>
  <c r="E225" i="9" s="1"/>
  <c r="B225" i="9" s="1"/>
  <c r="G225" i="9"/>
  <c r="F225" i="9"/>
  <c r="M224" i="9"/>
  <c r="L224" i="9"/>
  <c r="E224" i="9"/>
  <c r="M223" i="9"/>
  <c r="L223" i="9"/>
  <c r="F223" i="9"/>
  <c r="B223" i="9" s="1"/>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F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E157" i="9" s="1"/>
  <c r="F157" i="9"/>
  <c r="H156" i="9"/>
  <c r="G156" i="9"/>
  <c r="F156" i="9"/>
  <c r="H155" i="9"/>
  <c r="G155" i="9"/>
  <c r="F155" i="9"/>
  <c r="E155" i="9"/>
  <c r="B155" i="9" s="1"/>
  <c r="H154" i="9"/>
  <c r="G154" i="9"/>
  <c r="E154" i="9" s="1"/>
  <c r="F154" i="9"/>
  <c r="H153" i="9"/>
  <c r="G153" i="9"/>
  <c r="F153" i="9"/>
  <c r="H152" i="9"/>
  <c r="G152" i="9"/>
  <c r="F152" i="9"/>
  <c r="H151" i="9"/>
  <c r="G151" i="9"/>
  <c r="E151" i="9" s="1"/>
  <c r="F151" i="9"/>
  <c r="H150" i="9"/>
  <c r="G150" i="9"/>
  <c r="E150" i="9" s="1"/>
  <c r="F150" i="9"/>
  <c r="H149" i="9"/>
  <c r="G149" i="9"/>
  <c r="E149" i="9" s="1"/>
  <c r="F149" i="9"/>
  <c r="H148" i="9"/>
  <c r="E148" i="9" s="1"/>
  <c r="B148" i="9" s="1"/>
  <c r="G148" i="9"/>
  <c r="F148" i="9"/>
  <c r="H147" i="9"/>
  <c r="E147" i="9" s="1"/>
  <c r="G147" i="9"/>
  <c r="F147" i="9"/>
  <c r="H146" i="9"/>
  <c r="G146" i="9"/>
  <c r="F146" i="9"/>
  <c r="H145" i="9"/>
  <c r="G145" i="9"/>
  <c r="E145" i="9" s="1"/>
  <c r="B145" i="9" s="1"/>
  <c r="F145" i="9"/>
  <c r="H144" i="9"/>
  <c r="G144" i="9"/>
  <c r="E144" i="9" s="1"/>
  <c r="F144" i="9"/>
  <c r="H143" i="9"/>
  <c r="G143" i="9"/>
  <c r="F143" i="9"/>
  <c r="F142" i="9"/>
  <c r="H141" i="9"/>
  <c r="G141" i="9"/>
  <c r="F141" i="9"/>
  <c r="H140" i="9"/>
  <c r="G140" i="9"/>
  <c r="F140" i="9"/>
  <c r="E140" i="9"/>
  <c r="B140" i="9" s="1"/>
  <c r="H139" i="9"/>
  <c r="G139" i="9"/>
  <c r="F139" i="9"/>
  <c r="E139" i="9"/>
  <c r="H138" i="9"/>
  <c r="G138" i="9"/>
  <c r="E138" i="9" s="1"/>
  <c r="F138" i="9"/>
  <c r="H137" i="9"/>
  <c r="G137" i="9"/>
  <c r="F137" i="9"/>
  <c r="H136" i="9"/>
  <c r="G136" i="9"/>
  <c r="E136" i="9" s="1"/>
  <c r="B136" i="9" s="1"/>
  <c r="F136" i="9"/>
  <c r="H135" i="9"/>
  <c r="G135" i="9"/>
  <c r="E135" i="9" s="1"/>
  <c r="F135" i="9"/>
  <c r="H134" i="9"/>
  <c r="G134" i="9"/>
  <c r="E134" i="9" s="1"/>
  <c r="B134" i="9" s="1"/>
  <c r="F134" i="9"/>
  <c r="H133" i="9"/>
  <c r="G133" i="9"/>
  <c r="F133" i="9"/>
  <c r="H132" i="9"/>
  <c r="G132" i="9"/>
  <c r="F132" i="9"/>
  <c r="E132" i="9"/>
  <c r="B132" i="9" s="1"/>
  <c r="H131" i="9"/>
  <c r="G131" i="9"/>
  <c r="F131" i="9"/>
  <c r="E131" i="9"/>
  <c r="H130" i="9"/>
  <c r="G130" i="9"/>
  <c r="E130" i="9" s="1"/>
  <c r="F130" i="9"/>
  <c r="H129" i="9"/>
  <c r="G129" i="9"/>
  <c r="F129" i="9"/>
  <c r="H128" i="9"/>
  <c r="G128" i="9"/>
  <c r="E128" i="9" s="1"/>
  <c r="B128" i="9" s="1"/>
  <c r="F128" i="9"/>
  <c r="H127" i="9"/>
  <c r="G127" i="9"/>
  <c r="E127" i="9" s="1"/>
  <c r="F127" i="9"/>
  <c r="H126" i="9"/>
  <c r="G126" i="9"/>
  <c r="E126" i="9" s="1"/>
  <c r="B126" i="9" s="1"/>
  <c r="F126" i="9"/>
  <c r="H125" i="9"/>
  <c r="G125" i="9"/>
  <c r="F125" i="9"/>
  <c r="H124" i="9"/>
  <c r="G124" i="9"/>
  <c r="F124" i="9"/>
  <c r="E124" i="9"/>
  <c r="B124" i="9" s="1"/>
  <c r="H123" i="9"/>
  <c r="G123" i="9"/>
  <c r="F123" i="9"/>
  <c r="E123" i="9"/>
  <c r="H122" i="9"/>
  <c r="G122" i="9"/>
  <c r="E122" i="9" s="1"/>
  <c r="F122" i="9"/>
  <c r="H121" i="9"/>
  <c r="G121" i="9"/>
  <c r="F121" i="9"/>
  <c r="H120" i="9"/>
  <c r="G120" i="9"/>
  <c r="E120" i="9" s="1"/>
  <c r="B120" i="9" s="1"/>
  <c r="F120" i="9"/>
  <c r="H119" i="9"/>
  <c r="G119" i="9"/>
  <c r="E119" i="9" s="1"/>
  <c r="F119" i="9"/>
  <c r="H118" i="9"/>
  <c r="G118" i="9"/>
  <c r="E118" i="9" s="1"/>
  <c r="B118" i="9" s="1"/>
  <c r="F118" i="9"/>
  <c r="H117" i="9"/>
  <c r="G117" i="9"/>
  <c r="F117" i="9"/>
  <c r="H116" i="9"/>
  <c r="G116" i="9"/>
  <c r="F116" i="9"/>
  <c r="E116" i="9"/>
  <c r="B116" i="9" s="1"/>
  <c r="H115" i="9"/>
  <c r="G115" i="9"/>
  <c r="F115" i="9"/>
  <c r="E115" i="9"/>
  <c r="H114" i="9"/>
  <c r="G114" i="9"/>
  <c r="E114" i="9" s="1"/>
  <c r="F114" i="9"/>
  <c r="H113" i="9"/>
  <c r="G113" i="9"/>
  <c r="F113" i="9"/>
  <c r="H112" i="9"/>
  <c r="G112" i="9"/>
  <c r="E112" i="9" s="1"/>
  <c r="B112" i="9" s="1"/>
  <c r="F112" i="9"/>
  <c r="H111" i="9"/>
  <c r="G111" i="9"/>
  <c r="E111" i="9" s="1"/>
  <c r="F111" i="9"/>
  <c r="H110" i="9"/>
  <c r="G110" i="9"/>
  <c r="E110" i="9" s="1"/>
  <c r="B110" i="9" s="1"/>
  <c r="F110" i="9"/>
  <c r="H109" i="9"/>
  <c r="G109" i="9"/>
  <c r="E109" i="9" s="1"/>
  <c r="F109" i="9"/>
  <c r="H108" i="9"/>
  <c r="G108" i="9"/>
  <c r="E108" i="9" s="1"/>
  <c r="F108" i="9"/>
  <c r="H107" i="9"/>
  <c r="G107" i="9"/>
  <c r="F107" i="9"/>
  <c r="H106" i="9"/>
  <c r="E106" i="9" s="1"/>
  <c r="B106" i="9" s="1"/>
  <c r="G106" i="9"/>
  <c r="F106" i="9"/>
  <c r="H105" i="9"/>
  <c r="E105" i="9" s="1"/>
  <c r="B105" i="9" s="1"/>
  <c r="G105" i="9"/>
  <c r="F105" i="9"/>
  <c r="H104" i="9"/>
  <c r="G104" i="9"/>
  <c r="F104" i="9"/>
  <c r="H103" i="9"/>
  <c r="G103" i="9"/>
  <c r="E103" i="9" s="1"/>
  <c r="B103" i="9" s="1"/>
  <c r="F103" i="9"/>
  <c r="H102" i="9"/>
  <c r="G102" i="9"/>
  <c r="E102" i="9" s="1"/>
  <c r="F102" i="9"/>
  <c r="H101" i="9"/>
  <c r="G101" i="9"/>
  <c r="E101" i="9" s="1"/>
  <c r="F101" i="9"/>
  <c r="H100" i="9"/>
  <c r="G100" i="9"/>
  <c r="E100" i="9" s="1"/>
  <c r="F100" i="9"/>
  <c r="H99" i="9"/>
  <c r="G99" i="9"/>
  <c r="E99" i="9" s="1"/>
  <c r="F99" i="9"/>
  <c r="B99" i="9"/>
  <c r="H98" i="9"/>
  <c r="G98" i="9"/>
  <c r="F98" i="9"/>
  <c r="E98" i="9"/>
  <c r="B98" i="9" s="1"/>
  <c r="H97" i="9"/>
  <c r="G97" i="9"/>
  <c r="F97" i="9"/>
  <c r="E97" i="9"/>
  <c r="H96" i="9"/>
  <c r="G96" i="9"/>
  <c r="E96" i="9" s="1"/>
  <c r="F96" i="9"/>
  <c r="H95" i="9"/>
  <c r="G95" i="9"/>
  <c r="F95" i="9"/>
  <c r="H94" i="9"/>
  <c r="G94" i="9"/>
  <c r="E94" i="9" s="1"/>
  <c r="B94" i="9" s="1"/>
  <c r="F94" i="9"/>
  <c r="H93" i="9"/>
  <c r="G93" i="9"/>
  <c r="E93" i="9" s="1"/>
  <c r="B93" i="9" s="1"/>
  <c r="F93" i="9"/>
  <c r="H92" i="9"/>
  <c r="G92" i="9"/>
  <c r="E92" i="9" s="1"/>
  <c r="B92" i="9" s="1"/>
  <c r="F92" i="9"/>
  <c r="H91" i="9"/>
  <c r="G91" i="9"/>
  <c r="F91" i="9"/>
  <c r="H90" i="9"/>
  <c r="G90" i="9"/>
  <c r="F90" i="9"/>
  <c r="E90" i="9"/>
  <c r="B90" i="9" s="1"/>
  <c r="H89" i="9"/>
  <c r="G89" i="9"/>
  <c r="F89" i="9"/>
  <c r="E89" i="9"/>
  <c r="B89" i="9" s="1"/>
  <c r="H88" i="9"/>
  <c r="G88" i="9"/>
  <c r="E88" i="9" s="1"/>
  <c r="F88" i="9"/>
  <c r="H87" i="9"/>
  <c r="G87" i="9"/>
  <c r="F87" i="9"/>
  <c r="H86" i="9"/>
  <c r="G86" i="9"/>
  <c r="E86" i="9" s="1"/>
  <c r="B86" i="9" s="1"/>
  <c r="F86" i="9"/>
  <c r="H85" i="9"/>
  <c r="G85" i="9"/>
  <c r="E85" i="9" s="1"/>
  <c r="F85" i="9"/>
  <c r="H84" i="9"/>
  <c r="G84" i="9"/>
  <c r="E84" i="9" s="1"/>
  <c r="B84" i="9" s="1"/>
  <c r="F84" i="9"/>
  <c r="H83" i="9"/>
  <c r="G83" i="9"/>
  <c r="E83" i="9" s="1"/>
  <c r="F83" i="9"/>
  <c r="H82" i="9"/>
  <c r="G82" i="9"/>
  <c r="F82" i="9"/>
  <c r="E82" i="9"/>
  <c r="B82" i="9" s="1"/>
  <c r="H81" i="9"/>
  <c r="G81" i="9"/>
  <c r="F81" i="9"/>
  <c r="E81" i="9"/>
  <c r="H80" i="9"/>
  <c r="G80" i="9"/>
  <c r="E80" i="9" s="1"/>
  <c r="F80" i="9"/>
  <c r="H79" i="9"/>
  <c r="G79" i="9"/>
  <c r="F79" i="9"/>
  <c r="H78" i="9"/>
  <c r="G78" i="9"/>
  <c r="E78" i="9" s="1"/>
  <c r="B78" i="9" s="1"/>
  <c r="F78" i="9"/>
  <c r="H77" i="9"/>
  <c r="G77" i="9"/>
  <c r="E77" i="9" s="1"/>
  <c r="B77" i="9" s="1"/>
  <c r="F77" i="9"/>
  <c r="H76" i="9"/>
  <c r="G76" i="9"/>
  <c r="E76" i="9" s="1"/>
  <c r="B76" i="9" s="1"/>
  <c r="F76" i="9"/>
  <c r="H75" i="9"/>
  <c r="G75" i="9"/>
  <c r="F75" i="9"/>
  <c r="H74" i="9"/>
  <c r="G74" i="9"/>
  <c r="F74" i="9"/>
  <c r="E74" i="9"/>
  <c r="B74" i="9" s="1"/>
  <c r="H73" i="9"/>
  <c r="G73" i="9"/>
  <c r="F73" i="9"/>
  <c r="E73" i="9"/>
  <c r="B73" i="9" s="1"/>
  <c r="H72" i="9"/>
  <c r="G72" i="9"/>
  <c r="E72" i="9" s="1"/>
  <c r="F72" i="9"/>
  <c r="H71" i="9"/>
  <c r="G71" i="9"/>
  <c r="F71" i="9"/>
  <c r="H70" i="9"/>
  <c r="G70" i="9"/>
  <c r="E70" i="9" s="1"/>
  <c r="B70" i="9" s="1"/>
  <c r="F70" i="9"/>
  <c r="H69" i="9"/>
  <c r="G69" i="9"/>
  <c r="E69" i="9" s="1"/>
  <c r="F69" i="9"/>
  <c r="H68" i="9"/>
  <c r="G68" i="9"/>
  <c r="E68" i="9" s="1"/>
  <c r="B68" i="9" s="1"/>
  <c r="F68" i="9"/>
  <c r="H67" i="9"/>
  <c r="G67" i="9"/>
  <c r="F67" i="9"/>
  <c r="H66" i="9"/>
  <c r="G66" i="9"/>
  <c r="F66" i="9"/>
  <c r="E66" i="9"/>
  <c r="B66" i="9" s="1"/>
  <c r="H65" i="9"/>
  <c r="G65" i="9"/>
  <c r="F65" i="9"/>
  <c r="E65" i="9"/>
  <c r="H64" i="9"/>
  <c r="G64" i="9"/>
  <c r="E64" i="9" s="1"/>
  <c r="F64" i="9"/>
  <c r="H63" i="9"/>
  <c r="G63" i="9"/>
  <c r="F63" i="9"/>
  <c r="H62" i="9"/>
  <c r="G62" i="9"/>
  <c r="E62" i="9" s="1"/>
  <c r="B62" i="9" s="1"/>
  <c r="F62" i="9"/>
  <c r="H61" i="9"/>
  <c r="G61" i="9"/>
  <c r="E61" i="9" s="1"/>
  <c r="B61" i="9" s="1"/>
  <c r="F61" i="9"/>
  <c r="H60" i="9"/>
  <c r="G60" i="9"/>
  <c r="E60" i="9" s="1"/>
  <c r="B60" i="9" s="1"/>
  <c r="F60" i="9"/>
  <c r="H59" i="9"/>
  <c r="G59" i="9"/>
  <c r="F59" i="9"/>
  <c r="H58" i="9"/>
  <c r="G58" i="9"/>
  <c r="F58" i="9"/>
  <c r="E58" i="9"/>
  <c r="B58" i="9" s="1"/>
  <c r="H57" i="9"/>
  <c r="G57" i="9"/>
  <c r="F57" i="9"/>
  <c r="E57" i="9"/>
  <c r="B57" i="9" s="1"/>
  <c r="H56" i="9"/>
  <c r="G56" i="9"/>
  <c r="E56" i="9" s="1"/>
  <c r="F56" i="9"/>
  <c r="H55" i="9"/>
  <c r="G55" i="9"/>
  <c r="F55" i="9"/>
  <c r="H54" i="9"/>
  <c r="G54" i="9"/>
  <c r="E54" i="9" s="1"/>
  <c r="B54" i="9" s="1"/>
  <c r="F54" i="9"/>
  <c r="H53" i="9"/>
  <c r="G53" i="9"/>
  <c r="F53" i="9"/>
  <c r="H52" i="9"/>
  <c r="G52" i="9"/>
  <c r="E52" i="9" s="1"/>
  <c r="F52" i="9"/>
  <c r="H51" i="9"/>
  <c r="G51" i="9"/>
  <c r="E51" i="9" s="1"/>
  <c r="F51" i="9"/>
  <c r="H50" i="9"/>
  <c r="E50" i="9" s="1"/>
  <c r="B50" i="9" s="1"/>
  <c r="G50" i="9"/>
  <c r="F50" i="9"/>
  <c r="H49" i="9"/>
  <c r="E49" i="9" s="1"/>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E35" i="9" s="1"/>
  <c r="B35" i="9" s="1"/>
  <c r="F35" i="9"/>
  <c r="H34" i="9"/>
  <c r="G34" i="9"/>
  <c r="F34" i="9"/>
  <c r="H33" i="9"/>
  <c r="G33" i="9"/>
  <c r="E33" i="9" s="1"/>
  <c r="F33" i="9"/>
  <c r="H32" i="9"/>
  <c r="G32" i="9"/>
  <c r="F32" i="9"/>
  <c r="H31" i="9"/>
  <c r="G31" i="9"/>
  <c r="E31" i="9" s="1"/>
  <c r="B31" i="9" s="1"/>
  <c r="F31" i="9"/>
  <c r="H30" i="9"/>
  <c r="G30" i="9"/>
  <c r="F30" i="9"/>
  <c r="H29" i="9"/>
  <c r="G29" i="9"/>
  <c r="F29" i="9"/>
  <c r="H28" i="9"/>
  <c r="G28" i="9"/>
  <c r="F28" i="9"/>
  <c r="H27" i="9"/>
  <c r="G27" i="9"/>
  <c r="F27" i="9"/>
  <c r="H26" i="9"/>
  <c r="G26" i="9"/>
  <c r="F26" i="9"/>
  <c r="H25" i="9"/>
  <c r="G25" i="9"/>
  <c r="F25" i="9"/>
  <c r="E25" i="9"/>
  <c r="B25" i="9" s="1"/>
  <c r="H24" i="9"/>
  <c r="G24" i="9"/>
  <c r="E24" i="9" s="1"/>
  <c r="F24" i="9"/>
  <c r="H23" i="9"/>
  <c r="G23" i="9"/>
  <c r="F23" i="9"/>
  <c r="H22" i="9"/>
  <c r="G22" i="9"/>
  <c r="F22" i="9"/>
  <c r="H21" i="9"/>
  <c r="G21" i="9"/>
  <c r="E21" i="9" s="1"/>
  <c r="F21" i="9"/>
  <c r="F20" i="9"/>
  <c r="F4" i="9"/>
  <c r="O3" i="9"/>
  <c r="G274" i="9" s="1"/>
  <c r="E274" i="9" s="1"/>
  <c r="B274" i="9" s="1"/>
  <c r="I3" i="9"/>
  <c r="H3" i="9"/>
  <c r="G3" i="9"/>
  <c r="D101" i="8"/>
  <c r="D95" i="8"/>
  <c r="D90" i="8"/>
  <c r="D85" i="8"/>
  <c r="C1560" i="1" s="1"/>
  <c r="D80" i="8"/>
  <c r="D75" i="8"/>
  <c r="C1550" i="1" s="1"/>
  <c r="D70" i="8"/>
  <c r="D65" i="8"/>
  <c r="D60" i="8"/>
  <c r="C1535" i="1" s="1"/>
  <c r="D55" i="8"/>
  <c r="C1530" i="1" s="1"/>
  <c r="H1530" i="1" s="1"/>
  <c r="D50" i="8"/>
  <c r="D44" i="8"/>
  <c r="C1519" i="1" s="1"/>
  <c r="D36" i="8"/>
  <c r="D26" i="8"/>
  <c r="C1501" i="1" s="1"/>
  <c r="G1501" i="1" s="1"/>
  <c r="D18" i="8"/>
  <c r="D8" i="8"/>
  <c r="D6" i="8" s="1"/>
  <c r="E44" i="7"/>
  <c r="D44" i="7"/>
  <c r="E39" i="7"/>
  <c r="D39" i="7"/>
  <c r="E30" i="7"/>
  <c r="D30" i="7"/>
  <c r="E23" i="7"/>
  <c r="D23" i="7"/>
  <c r="C1454" i="1" s="1"/>
  <c r="E14" i="7"/>
  <c r="D1445" i="1" s="1"/>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I27" i="3" s="1"/>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E250" i="5"/>
  <c r="D250" i="5"/>
  <c r="F249" i="5"/>
  <c r="F248" i="5"/>
  <c r="F247" i="5"/>
  <c r="E246" i="5"/>
  <c r="D246" i="5"/>
  <c r="F244" i="5"/>
  <c r="F243" i="5"/>
  <c r="E242" i="5"/>
  <c r="D242" i="5"/>
  <c r="F241" i="5"/>
  <c r="F240" i="5"/>
  <c r="E239" i="5"/>
  <c r="E238" i="5" s="1"/>
  <c r="D239" i="5"/>
  <c r="F239" i="5" s="1"/>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1184" i="1" s="1"/>
  <c r="D207" i="5"/>
  <c r="C1184" i="1" s="1"/>
  <c r="F205" i="5"/>
  <c r="F204" i="5"/>
  <c r="F203" i="5"/>
  <c r="F202" i="5"/>
  <c r="F201" i="5"/>
  <c r="F200" i="5"/>
  <c r="F199" i="5"/>
  <c r="E198" i="5"/>
  <c r="D198" i="5"/>
  <c r="F198" i="5" s="1"/>
  <c r="F197" i="5"/>
  <c r="F196" i="5"/>
  <c r="F195" i="5"/>
  <c r="F194" i="5"/>
  <c r="F193" i="5"/>
  <c r="F192" i="5"/>
  <c r="F191" i="5"/>
  <c r="E191" i="5"/>
  <c r="E190" i="5" s="1"/>
  <c r="H291" i="9" s="1"/>
  <c r="D191"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E164" i="5"/>
  <c r="D164" i="5"/>
  <c r="F163" i="5"/>
  <c r="F162" i="5"/>
  <c r="F161" i="5"/>
  <c r="F160" i="5"/>
  <c r="F159" i="5"/>
  <c r="F158" i="5"/>
  <c r="F157" i="5"/>
  <c r="F156" i="5"/>
  <c r="F155" i="5"/>
  <c r="F154" i="5"/>
  <c r="F153" i="5"/>
  <c r="F152" i="5"/>
  <c r="F151" i="5"/>
  <c r="F150" i="5"/>
  <c r="F149" i="5"/>
  <c r="E149" i="5"/>
  <c r="H287" i="9" s="1"/>
  <c r="D149" i="5"/>
  <c r="G287" i="9" s="1"/>
  <c r="F148" i="5"/>
  <c r="F147" i="5"/>
  <c r="E146" i="5"/>
  <c r="D146" i="5"/>
  <c r="F145" i="5"/>
  <c r="F144" i="5"/>
  <c r="F143" i="5"/>
  <c r="E142" i="5"/>
  <c r="D142" i="5"/>
  <c r="F142" i="5" s="1"/>
  <c r="F141" i="5"/>
  <c r="F140" i="5"/>
  <c r="F139" i="5"/>
  <c r="F138" i="5"/>
  <c r="F137" i="5"/>
  <c r="F136" i="5"/>
  <c r="E135" i="5"/>
  <c r="E134" i="5" s="1"/>
  <c r="D135" i="5"/>
  <c r="D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997"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F603" i="4"/>
  <c r="E603" i="4"/>
  <c r="H142" i="9" s="1"/>
  <c r="D603" i="4"/>
  <c r="G142" i="9" s="1"/>
  <c r="E142" i="9" s="1"/>
  <c r="B142"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F579" i="4"/>
  <c r="F578" i="4"/>
  <c r="E577" i="4"/>
  <c r="D577" i="4"/>
  <c r="F577" i="4" s="1"/>
  <c r="F576" i="4"/>
  <c r="F575" i="4"/>
  <c r="E574" i="4"/>
  <c r="D574" i="4"/>
  <c r="F574" i="4" s="1"/>
  <c r="F573" i="4"/>
  <c r="F572" i="4"/>
  <c r="E571" i="4"/>
  <c r="D571" i="4"/>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E519" i="4"/>
  <c r="D519" i="4"/>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F466" i="4"/>
  <c r="E466" i="4"/>
  <c r="D466" i="4"/>
  <c r="F465" i="4"/>
  <c r="F464" i="4"/>
  <c r="E463" i="4"/>
  <c r="D463" i="4"/>
  <c r="F463" i="4" s="1"/>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21" i="4" s="1"/>
  <c r="E418" i="4"/>
  <c r="D418" i="4"/>
  <c r="E417" i="4"/>
  <c r="D417" i="4"/>
  <c r="D644" i="4" s="1"/>
  <c r="E416" i="4"/>
  <c r="D416" i="4"/>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E351" i="4" s="1"/>
  <c r="D352" i="4"/>
  <c r="F352"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E299" i="4" s="1"/>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9" i="4" s="1"/>
  <c r="F258" i="4"/>
  <c r="F257" i="4"/>
  <c r="F256" i="4"/>
  <c r="F255" i="4"/>
  <c r="F254" i="4"/>
  <c r="E253" i="4"/>
  <c r="D253" i="4"/>
  <c r="F253" i="4" s="1"/>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E139" i="4"/>
  <c r="D139" i="4"/>
  <c r="F139" i="4" s="1"/>
  <c r="F138" i="4"/>
  <c r="F137" i="4"/>
  <c r="F136" i="4"/>
  <c r="F135" i="4"/>
  <c r="E134" i="4"/>
  <c r="E133" i="4" s="1"/>
  <c r="D134" i="4"/>
  <c r="F132" i="4"/>
  <c r="F131" i="4"/>
  <c r="F130" i="4"/>
  <c r="F129" i="4"/>
  <c r="E128" i="4"/>
  <c r="D128" i="4"/>
  <c r="F127" i="4"/>
  <c r="F126" i="4"/>
  <c r="E125" i="4"/>
  <c r="E124" i="4" s="1"/>
  <c r="D125" i="4"/>
  <c r="D124" i="4" s="1"/>
  <c r="F124" i="4" s="1"/>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E68" i="4"/>
  <c r="D68" i="4"/>
  <c r="F67" i="4"/>
  <c r="F66" i="4"/>
  <c r="E65" i="4"/>
  <c r="D65" i="4"/>
  <c r="F65" i="4" s="1"/>
  <c r="F64" i="4"/>
  <c r="F63" i="4"/>
  <c r="E62" i="4"/>
  <c r="D62" i="4"/>
  <c r="F61" i="4"/>
  <c r="F60" i="4"/>
  <c r="F59" i="4"/>
  <c r="E59" i="4"/>
  <c r="D59" i="4"/>
  <c r="F58" i="4"/>
  <c r="F57" i="4"/>
  <c r="F56" i="4"/>
  <c r="F55" i="4"/>
  <c r="E54" i="4"/>
  <c r="D54" i="4"/>
  <c r="F54" i="4" s="1"/>
  <c r="F53" i="4"/>
  <c r="F52"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C1578" i="1"/>
  <c r="H1578" i="1" s="1"/>
  <c r="C1577" i="1"/>
  <c r="C1575" i="1"/>
  <c r="C1574" i="1"/>
  <c r="C1573" i="1"/>
  <c r="C1572" i="1"/>
  <c r="H1572" i="1" s="1"/>
  <c r="C1571" i="1"/>
  <c r="C1570" i="1"/>
  <c r="C1569" i="1"/>
  <c r="C1568" i="1"/>
  <c r="G1568" i="1" s="1"/>
  <c r="C1567" i="1"/>
  <c r="G1566" i="1"/>
  <c r="C1566" i="1"/>
  <c r="H1566" i="1" s="1"/>
  <c r="C1565" i="1"/>
  <c r="G1564" i="1"/>
  <c r="C1564" i="1"/>
  <c r="H1564" i="1" s="1"/>
  <c r="G1563" i="1"/>
  <c r="C1563" i="1"/>
  <c r="H1563" i="1" s="1"/>
  <c r="C1562" i="1"/>
  <c r="C1561" i="1"/>
  <c r="C1559" i="1"/>
  <c r="H1558" i="1"/>
  <c r="G1558" i="1"/>
  <c r="C1558" i="1"/>
  <c r="C1557" i="1"/>
  <c r="H1557" i="1" s="1"/>
  <c r="C1556" i="1"/>
  <c r="H1556" i="1" s="1"/>
  <c r="C1555" i="1"/>
  <c r="C1554" i="1"/>
  <c r="G1554" i="1" s="1"/>
  <c r="H1553" i="1"/>
  <c r="G1553" i="1"/>
  <c r="C1553" i="1"/>
  <c r="C1552" i="1"/>
  <c r="C1551" i="1"/>
  <c r="H1549" i="1"/>
  <c r="G1549" i="1"/>
  <c r="C1549" i="1"/>
  <c r="C1548" i="1"/>
  <c r="H1548" i="1" s="1"/>
  <c r="C1547" i="1"/>
  <c r="H1546" i="1"/>
  <c r="C1546" i="1"/>
  <c r="G1546" i="1" s="1"/>
  <c r="H1545" i="1"/>
  <c r="G1545" i="1"/>
  <c r="C1545" i="1"/>
  <c r="C1544" i="1"/>
  <c r="C1543" i="1"/>
  <c r="C1542" i="1"/>
  <c r="H1541" i="1"/>
  <c r="C1541" i="1"/>
  <c r="G1541" i="1" s="1"/>
  <c r="C1540" i="1"/>
  <c r="H1540" i="1" s="1"/>
  <c r="C1539" i="1"/>
  <c r="C1538" i="1"/>
  <c r="H1538" i="1" s="1"/>
  <c r="C1537" i="1"/>
  <c r="C1536" i="1"/>
  <c r="C1534" i="1"/>
  <c r="H1534" i="1" s="1"/>
  <c r="C1533" i="1"/>
  <c r="C1532" i="1"/>
  <c r="H1532" i="1" s="1"/>
  <c r="C1531" i="1"/>
  <c r="C1529" i="1"/>
  <c r="G1528" i="1"/>
  <c r="C1528" i="1"/>
  <c r="H1528" i="1" s="1"/>
  <c r="C1527" i="1"/>
  <c r="H1526" i="1"/>
  <c r="G1526" i="1"/>
  <c r="C1526" i="1"/>
  <c r="C1525" i="1"/>
  <c r="C1523" i="1"/>
  <c r="C1522" i="1"/>
  <c r="H1522" i="1" s="1"/>
  <c r="C1521" i="1"/>
  <c r="C1520" i="1"/>
  <c r="C1516" i="1"/>
  <c r="C1515" i="1"/>
  <c r="C1514" i="1"/>
  <c r="H1513" i="1"/>
  <c r="C1513" i="1"/>
  <c r="G1513" i="1" s="1"/>
  <c r="G1512" i="1"/>
  <c r="C1512" i="1"/>
  <c r="H1512" i="1" s="1"/>
  <c r="C1510" i="1"/>
  <c r="H1510" i="1" s="1"/>
  <c r="C1509" i="1"/>
  <c r="C1508" i="1"/>
  <c r="C1507" i="1"/>
  <c r="C1506" i="1"/>
  <c r="C1505" i="1"/>
  <c r="C1504" i="1"/>
  <c r="H1504" i="1" s="1"/>
  <c r="C1503" i="1"/>
  <c r="C1502" i="1"/>
  <c r="H1502" i="1" s="1"/>
  <c r="H1501" i="1"/>
  <c r="C1500" i="1"/>
  <c r="H1500" i="1" s="1"/>
  <c r="C1498" i="1"/>
  <c r="H1497" i="1"/>
  <c r="C1497" i="1"/>
  <c r="G1497" i="1" s="1"/>
  <c r="C1496" i="1"/>
  <c r="H1496" i="1" s="1"/>
  <c r="C1495" i="1"/>
  <c r="C1494" i="1"/>
  <c r="H1493" i="1"/>
  <c r="C1493" i="1"/>
  <c r="G1493" i="1" s="1"/>
  <c r="C1492" i="1"/>
  <c r="H1492" i="1" s="1"/>
  <c r="C1491" i="1"/>
  <c r="G1490" i="1"/>
  <c r="C1490" i="1"/>
  <c r="H1490" i="1" s="1"/>
  <c r="C1489" i="1"/>
  <c r="C1488" i="1"/>
  <c r="C1487" i="1"/>
  <c r="C1486" i="1"/>
  <c r="H1486" i="1" s="1"/>
  <c r="C1485" i="1"/>
  <c r="C1484" i="1"/>
  <c r="H1484" i="1" s="1"/>
  <c r="C1482" i="1"/>
  <c r="C1480" i="1"/>
  <c r="G1480" i="1" s="1"/>
  <c r="H1479" i="1"/>
  <c r="G1479" i="1"/>
  <c r="D1479" i="1"/>
  <c r="C1479" i="1"/>
  <c r="D1478" i="1"/>
  <c r="C1478" i="1"/>
  <c r="D1477" i="1"/>
  <c r="C1477" i="1"/>
  <c r="D1476" i="1"/>
  <c r="C1476" i="1"/>
  <c r="D1475" i="1"/>
  <c r="C1475" i="1"/>
  <c r="D1474" i="1"/>
  <c r="C1474" i="1"/>
  <c r="D1473" i="1"/>
  <c r="C1473" i="1"/>
  <c r="H1472" i="1"/>
  <c r="G1472" i="1"/>
  <c r="I1472" i="1" s="1"/>
  <c r="D1472" i="1"/>
  <c r="C1472" i="1"/>
  <c r="D1471" i="1"/>
  <c r="C1471" i="1"/>
  <c r="D1470" i="1"/>
  <c r="C1470" i="1"/>
  <c r="D1468" i="1"/>
  <c r="C1468" i="1"/>
  <c r="D1467" i="1"/>
  <c r="C1467" i="1"/>
  <c r="H1466" i="1"/>
  <c r="G1466" i="1"/>
  <c r="I1466" i="1" s="1"/>
  <c r="D1466" i="1"/>
  <c r="C1466" i="1"/>
  <c r="D1465" i="1"/>
  <c r="C1465" i="1"/>
  <c r="D1464" i="1"/>
  <c r="C1464" i="1"/>
  <c r="D1463" i="1"/>
  <c r="C1463" i="1"/>
  <c r="H1462" i="1"/>
  <c r="G1462" i="1"/>
  <c r="I1462" i="1" s="1"/>
  <c r="D1462" i="1"/>
  <c r="C1462" i="1"/>
  <c r="D1461" i="1"/>
  <c r="D1460" i="1"/>
  <c r="J1460" i="1" s="1"/>
  <c r="C1460" i="1"/>
  <c r="D1459" i="1"/>
  <c r="C1459" i="1"/>
  <c r="D1458" i="1"/>
  <c r="C1458" i="1"/>
  <c r="H1457" i="1"/>
  <c r="G1457" i="1"/>
  <c r="I1457" i="1" s="1"/>
  <c r="D1457" i="1"/>
  <c r="C1457" i="1"/>
  <c r="D1456" i="1"/>
  <c r="C1456" i="1"/>
  <c r="D1455" i="1"/>
  <c r="J1455" i="1" s="1"/>
  <c r="C1455" i="1"/>
  <c r="J1452" i="1"/>
  <c r="D1452" i="1"/>
  <c r="C1452" i="1"/>
  <c r="D1451" i="1"/>
  <c r="C1451" i="1"/>
  <c r="D1450" i="1"/>
  <c r="C1450" i="1"/>
  <c r="H1449" i="1"/>
  <c r="D1449" i="1"/>
  <c r="C1449" i="1"/>
  <c r="G1449" i="1" s="1"/>
  <c r="D1448" i="1"/>
  <c r="C1448" i="1"/>
  <c r="G1447" i="1"/>
  <c r="D1447" i="1"/>
  <c r="C1447" i="1"/>
  <c r="D1446" i="1"/>
  <c r="C1446" i="1"/>
  <c r="J1446" i="1" s="1"/>
  <c r="C1445" i="1"/>
  <c r="H1444" i="1"/>
  <c r="D1444" i="1"/>
  <c r="C1444" i="1"/>
  <c r="J1443" i="1"/>
  <c r="G1443" i="1"/>
  <c r="I1443" i="1" s="1"/>
  <c r="D1443" i="1"/>
  <c r="C1443" i="1"/>
  <c r="H1443" i="1" s="1"/>
  <c r="D1442" i="1"/>
  <c r="H1442" i="1" s="1"/>
  <c r="C1442" i="1"/>
  <c r="G1441" i="1"/>
  <c r="D1441" i="1"/>
  <c r="J1441" i="1" s="1"/>
  <c r="C1441" i="1"/>
  <c r="D1440" i="1"/>
  <c r="C1440" i="1"/>
  <c r="H1440" i="1" s="1"/>
  <c r="D1439" i="1"/>
  <c r="C1439" i="1"/>
  <c r="D1438" i="1"/>
  <c r="C1438" i="1"/>
  <c r="D1437" i="1"/>
  <c r="C1437" i="1"/>
  <c r="D1434" i="1"/>
  <c r="C1434" i="1"/>
  <c r="D1433" i="1"/>
  <c r="G1433" i="1" s="1"/>
  <c r="C1433" i="1"/>
  <c r="D1432" i="1"/>
  <c r="C1432" i="1"/>
  <c r="D1431" i="1"/>
  <c r="C1431" i="1"/>
  <c r="G1431" i="1" s="1"/>
  <c r="D1430" i="1"/>
  <c r="G1430" i="1" s="1"/>
  <c r="C1430" i="1"/>
  <c r="D1429" i="1"/>
  <c r="C1429" i="1"/>
  <c r="D1428" i="1"/>
  <c r="C1428" i="1"/>
  <c r="G1428" i="1" s="1"/>
  <c r="D1427" i="1"/>
  <c r="G1427" i="1" s="1"/>
  <c r="C1427" i="1"/>
  <c r="D1426" i="1"/>
  <c r="C1426" i="1"/>
  <c r="H1426" i="1" s="1"/>
  <c r="G1425" i="1"/>
  <c r="D1425" i="1"/>
  <c r="C1425" i="1"/>
  <c r="H1425" i="1" s="1"/>
  <c r="D1424" i="1"/>
  <c r="D1423" i="1"/>
  <c r="D1422" i="1"/>
  <c r="C1422" i="1"/>
  <c r="D1421" i="1"/>
  <c r="G1421" i="1" s="1"/>
  <c r="C1421" i="1"/>
  <c r="D1420" i="1"/>
  <c r="C1420" i="1"/>
  <c r="G1419" i="1"/>
  <c r="D1419" i="1"/>
  <c r="C1419" i="1"/>
  <c r="H1419" i="1" s="1"/>
  <c r="D1418" i="1"/>
  <c r="G1418" i="1" s="1"/>
  <c r="C1418" i="1"/>
  <c r="D1417" i="1"/>
  <c r="C1417" i="1"/>
  <c r="D1416" i="1"/>
  <c r="C1416" i="1"/>
  <c r="H1416" i="1" s="1"/>
  <c r="G1415" i="1"/>
  <c r="D1415" i="1"/>
  <c r="C1415" i="1"/>
  <c r="D1414" i="1"/>
  <c r="C1414" i="1"/>
  <c r="G1414" i="1" s="1"/>
  <c r="D1413" i="1"/>
  <c r="C1413" i="1"/>
  <c r="D1412" i="1"/>
  <c r="C1412" i="1"/>
  <c r="H1412" i="1" s="1"/>
  <c r="D1411" i="1"/>
  <c r="C1411" i="1"/>
  <c r="D1410" i="1"/>
  <c r="G1410" i="1" s="1"/>
  <c r="C1410" i="1"/>
  <c r="D1409" i="1"/>
  <c r="C1409" i="1"/>
  <c r="H1409" i="1" s="1"/>
  <c r="D1408" i="1"/>
  <c r="D1407" i="1"/>
  <c r="C1407" i="1"/>
  <c r="D1406" i="1"/>
  <c r="G1406" i="1" s="1"/>
  <c r="C1406" i="1"/>
  <c r="D1405" i="1"/>
  <c r="C1405" i="1"/>
  <c r="G1404" i="1"/>
  <c r="D1404" i="1"/>
  <c r="C1404" i="1"/>
  <c r="H1404" i="1" s="1"/>
  <c r="D1403" i="1"/>
  <c r="G1403" i="1" s="1"/>
  <c r="C1403" i="1"/>
  <c r="D1402" i="1"/>
  <c r="C1402" i="1"/>
  <c r="G1402" i="1" s="1"/>
  <c r="D1401" i="1"/>
  <c r="C1401" i="1"/>
  <c r="H1401" i="1" s="1"/>
  <c r="D1400" i="1"/>
  <c r="G1400" i="1" s="1"/>
  <c r="C1400" i="1"/>
  <c r="D1399" i="1"/>
  <c r="C1399" i="1"/>
  <c r="D1398" i="1"/>
  <c r="C1398" i="1"/>
  <c r="D1397" i="1"/>
  <c r="G1397" i="1" s="1"/>
  <c r="C1397" i="1"/>
  <c r="D1396" i="1"/>
  <c r="C1396" i="1"/>
  <c r="D1395" i="1"/>
  <c r="G1395" i="1" s="1"/>
  <c r="C1395" i="1"/>
  <c r="D1394" i="1"/>
  <c r="C1394" i="1"/>
  <c r="H1394" i="1" s="1"/>
  <c r="D1393" i="1"/>
  <c r="D1392" i="1"/>
  <c r="C1392" i="1"/>
  <c r="G1391" i="1"/>
  <c r="D1391" i="1"/>
  <c r="C1391" i="1"/>
  <c r="D1390" i="1"/>
  <c r="C1390" i="1"/>
  <c r="G1389" i="1"/>
  <c r="D1389" i="1"/>
  <c r="C1389" i="1"/>
  <c r="H1389" i="1" s="1"/>
  <c r="G1388" i="1"/>
  <c r="D1388" i="1"/>
  <c r="C1388" i="1"/>
  <c r="D1387" i="1"/>
  <c r="C1387" i="1"/>
  <c r="G1387" i="1" s="1"/>
  <c r="D1386" i="1"/>
  <c r="C1386" i="1"/>
  <c r="H1386" i="1" s="1"/>
  <c r="D1385" i="1"/>
  <c r="G1385" i="1" s="1"/>
  <c r="C1385" i="1"/>
  <c r="D1384" i="1"/>
  <c r="C1384" i="1"/>
  <c r="G1384" i="1" s="1"/>
  <c r="D1382" i="1"/>
  <c r="C1382" i="1"/>
  <c r="D1381" i="1"/>
  <c r="C1381" i="1"/>
  <c r="G1381" i="1" s="1"/>
  <c r="D1380" i="1"/>
  <c r="G1380" i="1" s="1"/>
  <c r="C1380" i="1"/>
  <c r="D1379" i="1"/>
  <c r="C1379" i="1"/>
  <c r="H1379" i="1" s="1"/>
  <c r="G1378" i="1"/>
  <c r="D1378" i="1"/>
  <c r="C1378" i="1"/>
  <c r="H1378" i="1" s="1"/>
  <c r="D1377" i="1"/>
  <c r="C1377" i="1"/>
  <c r="D1376" i="1"/>
  <c r="G1376" i="1" s="1"/>
  <c r="C1376" i="1"/>
  <c r="H1376" i="1" s="1"/>
  <c r="D1375" i="1"/>
  <c r="C1375" i="1"/>
  <c r="D1374" i="1"/>
  <c r="C1374" i="1"/>
  <c r="D1373" i="1"/>
  <c r="G1373" i="1" s="1"/>
  <c r="C1373" i="1"/>
  <c r="D1372" i="1"/>
  <c r="C1372" i="1"/>
  <c r="D1371" i="1"/>
  <c r="G1371" i="1" s="1"/>
  <c r="C1371" i="1"/>
  <c r="G1370" i="1"/>
  <c r="D1370" i="1"/>
  <c r="C1370" i="1"/>
  <c r="D1369" i="1"/>
  <c r="C1369" i="1"/>
  <c r="G1369" i="1" s="1"/>
  <c r="D1368" i="1"/>
  <c r="C1368" i="1"/>
  <c r="G1368" i="1" s="1"/>
  <c r="D1367" i="1"/>
  <c r="G1367" i="1" s="1"/>
  <c r="C1367" i="1"/>
  <c r="D1366" i="1"/>
  <c r="C1366" i="1"/>
  <c r="D1365" i="1"/>
  <c r="C1365" i="1"/>
  <c r="G1365" i="1" s="1"/>
  <c r="D1364" i="1"/>
  <c r="G1364" i="1" s="1"/>
  <c r="C1364" i="1"/>
  <c r="D1363" i="1"/>
  <c r="C1363" i="1"/>
  <c r="H1363" i="1" s="1"/>
  <c r="G1362" i="1"/>
  <c r="D1362" i="1"/>
  <c r="C1362" i="1"/>
  <c r="D1361" i="1"/>
  <c r="G1361" i="1" s="1"/>
  <c r="C1361" i="1"/>
  <c r="D1360" i="1"/>
  <c r="D1359" i="1"/>
  <c r="C1359" i="1"/>
  <c r="D1358" i="1"/>
  <c r="C1358" i="1"/>
  <c r="D1357" i="1"/>
  <c r="G1357" i="1" s="1"/>
  <c r="C1357" i="1"/>
  <c r="D1356" i="1"/>
  <c r="C1356" i="1"/>
  <c r="D1355" i="1"/>
  <c r="G1355" i="1" s="1"/>
  <c r="C1355" i="1"/>
  <c r="D1354" i="1"/>
  <c r="G1354" i="1" s="1"/>
  <c r="C1354" i="1"/>
  <c r="D1353" i="1"/>
  <c r="C1353" i="1"/>
  <c r="D1352" i="1"/>
  <c r="C1352" i="1"/>
  <c r="G1352" i="1" s="1"/>
  <c r="D1351" i="1"/>
  <c r="G1351" i="1" s="1"/>
  <c r="C1351" i="1"/>
  <c r="D1350" i="1"/>
  <c r="C1350" i="1"/>
  <c r="D1349" i="1"/>
  <c r="C1349" i="1"/>
  <c r="G1349" i="1" s="1"/>
  <c r="D1348" i="1"/>
  <c r="G1348" i="1" s="1"/>
  <c r="C1348" i="1"/>
  <c r="D1347" i="1"/>
  <c r="C1347" i="1"/>
  <c r="G1346" i="1"/>
  <c r="D1346" i="1"/>
  <c r="C1346" i="1"/>
  <c r="D1345" i="1"/>
  <c r="C1345" i="1"/>
  <c r="D1344" i="1"/>
  <c r="D1343" i="1"/>
  <c r="C1343" i="1"/>
  <c r="D1342" i="1"/>
  <c r="G1342" i="1" s="1"/>
  <c r="C1342" i="1"/>
  <c r="D1341" i="1"/>
  <c r="C1341" i="1"/>
  <c r="D1340" i="1"/>
  <c r="C1340" i="1"/>
  <c r="G1339" i="1"/>
  <c r="D1339" i="1"/>
  <c r="C1339" i="1"/>
  <c r="D1338" i="1"/>
  <c r="C1338" i="1"/>
  <c r="D1337" i="1"/>
  <c r="D1336" i="1"/>
  <c r="C1336" i="1"/>
  <c r="H1336" i="1" s="1"/>
  <c r="G1335" i="1"/>
  <c r="D1335" i="1"/>
  <c r="C1335" i="1"/>
  <c r="D1334" i="1"/>
  <c r="C1334" i="1"/>
  <c r="D1333" i="1"/>
  <c r="C1333" i="1"/>
  <c r="D1332" i="1"/>
  <c r="C1332" i="1"/>
  <c r="H1332" i="1" s="1"/>
  <c r="D1331" i="1"/>
  <c r="C1331" i="1"/>
  <c r="G1331" i="1" s="1"/>
  <c r="D1330" i="1"/>
  <c r="G1330" i="1" s="1"/>
  <c r="C1330" i="1"/>
  <c r="D1328" i="1"/>
  <c r="C1328" i="1"/>
  <c r="H1328" i="1" s="1"/>
  <c r="G1327" i="1"/>
  <c r="D1327" i="1"/>
  <c r="C1327" i="1"/>
  <c r="D1326" i="1"/>
  <c r="G1326" i="1" s="1"/>
  <c r="C1326" i="1"/>
  <c r="D1325" i="1"/>
  <c r="C1325" i="1"/>
  <c r="H1325" i="1" s="1"/>
  <c r="D1324" i="1"/>
  <c r="C1324" i="1"/>
  <c r="D1323" i="1"/>
  <c r="C1323" i="1"/>
  <c r="G1323" i="1" s="1"/>
  <c r="D1322" i="1"/>
  <c r="G1322" i="1" s="1"/>
  <c r="C1322" i="1"/>
  <c r="D1321" i="1"/>
  <c r="C1321" i="1"/>
  <c r="H1321" i="1" s="1"/>
  <c r="D1320" i="1"/>
  <c r="C1320" i="1"/>
  <c r="D1319" i="1"/>
  <c r="C1319" i="1"/>
  <c r="G1319" i="1" s="1"/>
  <c r="D1318" i="1"/>
  <c r="G1318" i="1" s="1"/>
  <c r="C1318" i="1"/>
  <c r="D1317" i="1"/>
  <c r="C1317" i="1"/>
  <c r="H1317" i="1" s="1"/>
  <c r="D1316" i="1"/>
  <c r="C1316" i="1"/>
  <c r="D1315" i="1"/>
  <c r="C1315" i="1"/>
  <c r="G1315" i="1" s="1"/>
  <c r="D1314" i="1"/>
  <c r="C1314" i="1"/>
  <c r="D1313" i="1"/>
  <c r="C1313" i="1"/>
  <c r="H1313" i="1" s="1"/>
  <c r="D1312" i="1"/>
  <c r="C1312" i="1"/>
  <c r="H1312" i="1" s="1"/>
  <c r="D1311" i="1"/>
  <c r="G1311" i="1" s="1"/>
  <c r="C1311" i="1"/>
  <c r="D1310" i="1"/>
  <c r="C1310" i="1"/>
  <c r="D1309" i="1"/>
  <c r="C1309" i="1"/>
  <c r="D1308" i="1"/>
  <c r="C1308" i="1"/>
  <c r="H1308" i="1" s="1"/>
  <c r="G1307" i="1"/>
  <c r="D1307" i="1"/>
  <c r="C1307" i="1"/>
  <c r="D1306" i="1"/>
  <c r="C1306" i="1"/>
  <c r="D1305" i="1"/>
  <c r="C1305" i="1"/>
  <c r="H1305" i="1" s="1"/>
  <c r="D1304" i="1"/>
  <c r="C1304" i="1"/>
  <c r="H1304" i="1" s="1"/>
  <c r="D1303" i="1"/>
  <c r="C1303" i="1"/>
  <c r="G1303" i="1" s="1"/>
  <c r="D1302" i="1"/>
  <c r="G1302" i="1" s="1"/>
  <c r="C1302" i="1"/>
  <c r="D1301" i="1"/>
  <c r="C1301" i="1"/>
  <c r="H1301" i="1" s="1"/>
  <c r="D1300" i="1"/>
  <c r="C1300" i="1"/>
  <c r="D1299" i="1"/>
  <c r="C1299" i="1"/>
  <c r="D1298" i="1"/>
  <c r="C1298" i="1"/>
  <c r="D1297" i="1"/>
  <c r="C1297" i="1"/>
  <c r="D1296" i="1"/>
  <c r="C1296" i="1"/>
  <c r="H1296" i="1" s="1"/>
  <c r="G1295" i="1"/>
  <c r="D1295" i="1"/>
  <c r="C1295" i="1"/>
  <c r="D1294" i="1"/>
  <c r="C1294" i="1"/>
  <c r="D1293" i="1"/>
  <c r="C1293" i="1"/>
  <c r="D1292" i="1"/>
  <c r="C1292" i="1"/>
  <c r="H1292" i="1" s="1"/>
  <c r="G1291" i="1"/>
  <c r="D1291" i="1"/>
  <c r="C1291" i="1"/>
  <c r="D1290" i="1"/>
  <c r="G1290" i="1" s="1"/>
  <c r="C1290" i="1"/>
  <c r="D1289" i="1"/>
  <c r="C1289" i="1"/>
  <c r="H1289" i="1" s="1"/>
  <c r="D1288" i="1"/>
  <c r="C1288" i="1"/>
  <c r="D1287" i="1"/>
  <c r="C1287" i="1"/>
  <c r="G1287" i="1" s="1"/>
  <c r="D1286" i="1"/>
  <c r="G1286" i="1" s="1"/>
  <c r="C1286" i="1"/>
  <c r="D1285" i="1"/>
  <c r="C1285" i="1"/>
  <c r="D1284" i="1"/>
  <c r="C1284" i="1"/>
  <c r="D1283" i="1"/>
  <c r="C1283" i="1"/>
  <c r="G1283" i="1" s="1"/>
  <c r="D1282" i="1"/>
  <c r="C1282" i="1"/>
  <c r="D1281" i="1"/>
  <c r="C1281" i="1"/>
  <c r="D1280" i="1"/>
  <c r="C1280" i="1"/>
  <c r="H1280" i="1" s="1"/>
  <c r="D1279" i="1"/>
  <c r="G1279" i="1" s="1"/>
  <c r="C1279" i="1"/>
  <c r="D1278" i="1"/>
  <c r="C1278" i="1"/>
  <c r="D1277" i="1"/>
  <c r="C1277" i="1"/>
  <c r="D1276" i="1"/>
  <c r="C1276" i="1"/>
  <c r="H1276" i="1" s="1"/>
  <c r="G1275" i="1"/>
  <c r="D1275" i="1"/>
  <c r="C1275" i="1"/>
  <c r="D1274" i="1"/>
  <c r="C1274" i="1"/>
  <c r="D1273" i="1"/>
  <c r="C1273" i="1"/>
  <c r="D1272" i="1"/>
  <c r="C1272" i="1"/>
  <c r="H1272" i="1" s="1"/>
  <c r="D1271" i="1"/>
  <c r="C1271" i="1"/>
  <c r="D1270" i="1"/>
  <c r="C1270" i="1"/>
  <c r="D1269" i="1"/>
  <c r="C1269" i="1"/>
  <c r="D1268" i="1"/>
  <c r="C1268" i="1"/>
  <c r="H1268" i="1" s="1"/>
  <c r="D1267" i="1"/>
  <c r="C1267" i="1"/>
  <c r="G1267" i="1" s="1"/>
  <c r="D1266" i="1"/>
  <c r="C1266" i="1"/>
  <c r="D1265" i="1"/>
  <c r="C1265" i="1"/>
  <c r="D1264" i="1"/>
  <c r="C1264" i="1"/>
  <c r="D1263" i="1"/>
  <c r="C1263" i="1"/>
  <c r="D1262" i="1"/>
  <c r="G1262" i="1" s="1"/>
  <c r="C1262" i="1"/>
  <c r="D1261" i="1"/>
  <c r="C1261" i="1"/>
  <c r="D1260" i="1"/>
  <c r="C1260" i="1"/>
  <c r="D1259" i="1"/>
  <c r="C1259" i="1"/>
  <c r="D1258" i="1"/>
  <c r="C1258" i="1"/>
  <c r="D1257" i="1"/>
  <c r="C1257" i="1"/>
  <c r="D1256" i="1"/>
  <c r="C1256" i="1"/>
  <c r="H1256" i="1" s="1"/>
  <c r="G1255" i="1"/>
  <c r="D1255" i="1"/>
  <c r="C1255" i="1"/>
  <c r="D1254" i="1"/>
  <c r="C1254" i="1"/>
  <c r="D1253" i="1"/>
  <c r="C1253" i="1"/>
  <c r="D1252" i="1"/>
  <c r="C1252" i="1"/>
  <c r="H1252" i="1" s="1"/>
  <c r="G1251" i="1"/>
  <c r="D1251" i="1"/>
  <c r="C1251" i="1"/>
  <c r="G1250" i="1"/>
  <c r="D1250" i="1"/>
  <c r="C1250" i="1"/>
  <c r="D1249" i="1"/>
  <c r="C1249" i="1"/>
  <c r="D1248" i="1"/>
  <c r="C1248" i="1"/>
  <c r="D1247" i="1"/>
  <c r="C1247" i="1"/>
  <c r="D1246" i="1"/>
  <c r="C1246" i="1"/>
  <c r="G1246" i="1" s="1"/>
  <c r="D1245" i="1"/>
  <c r="C1245" i="1"/>
  <c r="D1244" i="1"/>
  <c r="C1244" i="1"/>
  <c r="D1243" i="1"/>
  <c r="G1243" i="1" s="1"/>
  <c r="C1243" i="1"/>
  <c r="D1242" i="1"/>
  <c r="G1242" i="1" s="1"/>
  <c r="C1242" i="1"/>
  <c r="D1241" i="1"/>
  <c r="C1241" i="1"/>
  <c r="D1240" i="1"/>
  <c r="C1240" i="1"/>
  <c r="D1239" i="1"/>
  <c r="C1239" i="1"/>
  <c r="G1239" i="1" s="1"/>
  <c r="D1238" i="1"/>
  <c r="C1238" i="1"/>
  <c r="D1237" i="1"/>
  <c r="C1237" i="1"/>
  <c r="G1234" i="1"/>
  <c r="D1234" i="1"/>
  <c r="C1234" i="1"/>
  <c r="H1234" i="1" s="1"/>
  <c r="D1233" i="1"/>
  <c r="C1233" i="1"/>
  <c r="D1232" i="1"/>
  <c r="C1232" i="1"/>
  <c r="H1232" i="1" s="1"/>
  <c r="D1231" i="1"/>
  <c r="C1231" i="1"/>
  <c r="D1230" i="1"/>
  <c r="C1230" i="1"/>
  <c r="D1229" i="1"/>
  <c r="C1229" i="1"/>
  <c r="D1228" i="1"/>
  <c r="C1228" i="1"/>
  <c r="D1227" i="1"/>
  <c r="D1226" i="1"/>
  <c r="G1226" i="1" s="1"/>
  <c r="C1226" i="1"/>
  <c r="D1225" i="1"/>
  <c r="G1225" i="1" s="1"/>
  <c r="C1225" i="1"/>
  <c r="G1224" i="1"/>
  <c r="D1224" i="1"/>
  <c r="C1224" i="1"/>
  <c r="H1224" i="1" s="1"/>
  <c r="D1223" i="1"/>
  <c r="C1223" i="1"/>
  <c r="D1221" i="1"/>
  <c r="C1221" i="1"/>
  <c r="D1220" i="1"/>
  <c r="G1220" i="1" s="1"/>
  <c r="C1220" i="1"/>
  <c r="D1219" i="1"/>
  <c r="C1219" i="1"/>
  <c r="D1218" i="1"/>
  <c r="C1218" i="1"/>
  <c r="D1217" i="1"/>
  <c r="G1217" i="1" s="1"/>
  <c r="C1217" i="1"/>
  <c r="D1216" i="1"/>
  <c r="C1216" i="1"/>
  <c r="D1215" i="1"/>
  <c r="D1213" i="1"/>
  <c r="C1213" i="1"/>
  <c r="D1212" i="1"/>
  <c r="C1212" i="1"/>
  <c r="G1212" i="1" s="1"/>
  <c r="D1211" i="1"/>
  <c r="C1211" i="1"/>
  <c r="D1210" i="1"/>
  <c r="C1210" i="1"/>
  <c r="D1209" i="1"/>
  <c r="G1209" i="1" s="1"/>
  <c r="C1209" i="1"/>
  <c r="D1208" i="1"/>
  <c r="C1208" i="1"/>
  <c r="D1207" i="1"/>
  <c r="C1207" i="1"/>
  <c r="D1206" i="1"/>
  <c r="G1206" i="1" s="1"/>
  <c r="C1206" i="1"/>
  <c r="G1205" i="1"/>
  <c r="D1205" i="1"/>
  <c r="C1205" i="1"/>
  <c r="H1205" i="1" s="1"/>
  <c r="D1204" i="1"/>
  <c r="C1204" i="1"/>
  <c r="G1204" i="1" s="1"/>
  <c r="D1203" i="1"/>
  <c r="C1203" i="1"/>
  <c r="H1203" i="1" s="1"/>
  <c r="D1202" i="1"/>
  <c r="C1202" i="1"/>
  <c r="D1201" i="1"/>
  <c r="C1201" i="1"/>
  <c r="D1200" i="1"/>
  <c r="C1200" i="1"/>
  <c r="D1199" i="1"/>
  <c r="C1199" i="1"/>
  <c r="D1198" i="1"/>
  <c r="G1198" i="1" s="1"/>
  <c r="C1198" i="1"/>
  <c r="G1197" i="1"/>
  <c r="D1197" i="1"/>
  <c r="C1197" i="1"/>
  <c r="D1196" i="1"/>
  <c r="C1196" i="1"/>
  <c r="G1196" i="1" s="1"/>
  <c r="D1195" i="1"/>
  <c r="C1195" i="1"/>
  <c r="D1194" i="1"/>
  <c r="C1194" i="1"/>
  <c r="G1193" i="1"/>
  <c r="D1193" i="1"/>
  <c r="C1193" i="1"/>
  <c r="D1192" i="1"/>
  <c r="C1192" i="1"/>
  <c r="D1191" i="1"/>
  <c r="C1191" i="1"/>
  <c r="D1190" i="1"/>
  <c r="G1190" i="1" s="1"/>
  <c r="C1190" i="1"/>
  <c r="D1189" i="1"/>
  <c r="C1189" i="1"/>
  <c r="D1188" i="1"/>
  <c r="C1188" i="1"/>
  <c r="D1187" i="1"/>
  <c r="C1187" i="1"/>
  <c r="D1186" i="1"/>
  <c r="G1186" i="1" s="1"/>
  <c r="C1186" i="1"/>
  <c r="D1185" i="1"/>
  <c r="C1185" i="1"/>
  <c r="D1182" i="1"/>
  <c r="C1182" i="1"/>
  <c r="G1181" i="1"/>
  <c r="D1181" i="1"/>
  <c r="C1181" i="1"/>
  <c r="D1180" i="1"/>
  <c r="C1180" i="1"/>
  <c r="D1179" i="1"/>
  <c r="C1179" i="1"/>
  <c r="D1178" i="1"/>
  <c r="G1178" i="1" s="1"/>
  <c r="C1178" i="1"/>
  <c r="D1177" i="1"/>
  <c r="C1177" i="1"/>
  <c r="D1176" i="1"/>
  <c r="C1176" i="1"/>
  <c r="D1175" i="1"/>
  <c r="C1175" i="1"/>
  <c r="H1175" i="1" s="1"/>
  <c r="D1174" i="1"/>
  <c r="G1174" i="1" s="1"/>
  <c r="C1174" i="1"/>
  <c r="D1173" i="1"/>
  <c r="C1173" i="1"/>
  <c r="D1172" i="1"/>
  <c r="C1172" i="1"/>
  <c r="D1171" i="1"/>
  <c r="C1171" i="1"/>
  <c r="H1171" i="1" s="1"/>
  <c r="D1170" i="1"/>
  <c r="G1170" i="1" s="1"/>
  <c r="C1170" i="1"/>
  <c r="D1169" i="1"/>
  <c r="G1169" i="1" s="1"/>
  <c r="C1169" i="1"/>
  <c r="D1168" i="1"/>
  <c r="C1168" i="1"/>
  <c r="G1168" i="1" s="1"/>
  <c r="D1167" i="1"/>
  <c r="D1166" i="1"/>
  <c r="G1166" i="1" s="1"/>
  <c r="C1166" i="1"/>
  <c r="D1165" i="1"/>
  <c r="C1165" i="1"/>
  <c r="H1165" i="1" s="1"/>
  <c r="D1164" i="1"/>
  <c r="C1164" i="1"/>
  <c r="D1163" i="1"/>
  <c r="C1163" i="1"/>
  <c r="H1163" i="1" s="1"/>
  <c r="D1162" i="1"/>
  <c r="G1162" i="1" s="1"/>
  <c r="C1162" i="1"/>
  <c r="D1161" i="1"/>
  <c r="G1161" i="1" s="1"/>
  <c r="C1161" i="1"/>
  <c r="D1160" i="1"/>
  <c r="C1160" i="1"/>
  <c r="G1160" i="1" s="1"/>
  <c r="D1159" i="1"/>
  <c r="C1159" i="1"/>
  <c r="D1158" i="1"/>
  <c r="C1158" i="1"/>
  <c r="D1157" i="1"/>
  <c r="G1157" i="1" s="1"/>
  <c r="C1157" i="1"/>
  <c r="D1156" i="1"/>
  <c r="C1156" i="1"/>
  <c r="D1155" i="1"/>
  <c r="C1155" i="1"/>
  <c r="D1154" i="1"/>
  <c r="D1151" i="1"/>
  <c r="C1151" i="1"/>
  <c r="H1151" i="1" s="1"/>
  <c r="D1150" i="1"/>
  <c r="G1150" i="1" s="1"/>
  <c r="C1150" i="1"/>
  <c r="D1149" i="1"/>
  <c r="C1149" i="1"/>
  <c r="H1149" i="1" s="1"/>
  <c r="D1148" i="1"/>
  <c r="C1148" i="1"/>
  <c r="D1147" i="1"/>
  <c r="C1147" i="1"/>
  <c r="H1147" i="1" s="1"/>
  <c r="D1146" i="1"/>
  <c r="G1146" i="1" s="1"/>
  <c r="C1146" i="1"/>
  <c r="D1145" i="1"/>
  <c r="G1145" i="1" s="1"/>
  <c r="C1145" i="1"/>
  <c r="D1144" i="1"/>
  <c r="C1144" i="1"/>
  <c r="H1143" i="1"/>
  <c r="D1143" i="1"/>
  <c r="C1143" i="1"/>
  <c r="D1142" i="1"/>
  <c r="C1142" i="1"/>
  <c r="H1142" i="1" s="1"/>
  <c r="D1141" i="1"/>
  <c r="H1141" i="1" s="1"/>
  <c r="C1141" i="1"/>
  <c r="D1140" i="1"/>
  <c r="C1140" i="1"/>
  <c r="H1139" i="1"/>
  <c r="D1139" i="1"/>
  <c r="C1139" i="1"/>
  <c r="D1138" i="1"/>
  <c r="G1138" i="1" s="1"/>
  <c r="C1138" i="1"/>
  <c r="D1137" i="1"/>
  <c r="C1137" i="1"/>
  <c r="D1136" i="1"/>
  <c r="G1136" i="1" s="1"/>
  <c r="C1136" i="1"/>
  <c r="D1135" i="1"/>
  <c r="C1135" i="1"/>
  <c r="H1135" i="1" s="1"/>
  <c r="H1134" i="1"/>
  <c r="D1134" i="1"/>
  <c r="C1134" i="1"/>
  <c r="D1133" i="1"/>
  <c r="C1133" i="1"/>
  <c r="H1133" i="1" s="1"/>
  <c r="D1132" i="1"/>
  <c r="C1132" i="1"/>
  <c r="H1131" i="1"/>
  <c r="D1131" i="1"/>
  <c r="C1131" i="1"/>
  <c r="G1131" i="1" s="1"/>
  <c r="H1130" i="1"/>
  <c r="D1130" i="1"/>
  <c r="C1130" i="1"/>
  <c r="D1129" i="1"/>
  <c r="C1129" i="1"/>
  <c r="H1129" i="1" s="1"/>
  <c r="D1128" i="1"/>
  <c r="C1128" i="1"/>
  <c r="H1127" i="1"/>
  <c r="D1127" i="1"/>
  <c r="C1127" i="1"/>
  <c r="G1127" i="1" s="1"/>
  <c r="H1126" i="1"/>
  <c r="D1126" i="1"/>
  <c r="C1126" i="1"/>
  <c r="D1125" i="1"/>
  <c r="C1125" i="1"/>
  <c r="H1125" i="1" s="1"/>
  <c r="D1124" i="1"/>
  <c r="D1123" i="1"/>
  <c r="C1123" i="1"/>
  <c r="D1122" i="1"/>
  <c r="C1122" i="1"/>
  <c r="G1121" i="1"/>
  <c r="D1121" i="1"/>
  <c r="C1121" i="1"/>
  <c r="H1121" i="1" s="1"/>
  <c r="G1120" i="1"/>
  <c r="D1120" i="1"/>
  <c r="C1120" i="1"/>
  <c r="D1119" i="1"/>
  <c r="C1119" i="1"/>
  <c r="D1118" i="1"/>
  <c r="C1118" i="1"/>
  <c r="G1117" i="1"/>
  <c r="D1117" i="1"/>
  <c r="C1117" i="1"/>
  <c r="H1117" i="1" s="1"/>
  <c r="G1116" i="1"/>
  <c r="D1116" i="1"/>
  <c r="C1116" i="1"/>
  <c r="D1115" i="1"/>
  <c r="C1115" i="1"/>
  <c r="D1114" i="1"/>
  <c r="H1114" i="1" s="1"/>
  <c r="C1114" i="1"/>
  <c r="D1113" i="1"/>
  <c r="C1113" i="1"/>
  <c r="D1112" i="1"/>
  <c r="C1112" i="1"/>
  <c r="D1111" i="1"/>
  <c r="C1111" i="1"/>
  <c r="D1110" i="1"/>
  <c r="C1110" i="1"/>
  <c r="G1109" i="1"/>
  <c r="D1109" i="1"/>
  <c r="C1109" i="1"/>
  <c r="H1109" i="1" s="1"/>
  <c r="G1108" i="1"/>
  <c r="D1108" i="1"/>
  <c r="C1108" i="1"/>
  <c r="D1107" i="1"/>
  <c r="C1107" i="1"/>
  <c r="D1106" i="1"/>
  <c r="C1106" i="1"/>
  <c r="G1105" i="1"/>
  <c r="D1105" i="1"/>
  <c r="C1105" i="1"/>
  <c r="H1105" i="1" s="1"/>
  <c r="G1104" i="1"/>
  <c r="D1104" i="1"/>
  <c r="C1104" i="1"/>
  <c r="D1103" i="1"/>
  <c r="C1103" i="1"/>
  <c r="D1102" i="1"/>
  <c r="C1102" i="1"/>
  <c r="G1101" i="1"/>
  <c r="D1101" i="1"/>
  <c r="C1101" i="1"/>
  <c r="H1101" i="1" s="1"/>
  <c r="G1100" i="1"/>
  <c r="D1100" i="1"/>
  <c r="C1100" i="1"/>
  <c r="D1099" i="1"/>
  <c r="C1099" i="1"/>
  <c r="D1098" i="1"/>
  <c r="C1098" i="1"/>
  <c r="G1097" i="1"/>
  <c r="D1097" i="1"/>
  <c r="C1097" i="1"/>
  <c r="H1097" i="1" s="1"/>
  <c r="D1096" i="1"/>
  <c r="H1095" i="1"/>
  <c r="D1095" i="1"/>
  <c r="G1095" i="1" s="1"/>
  <c r="C1095" i="1"/>
  <c r="H1094" i="1"/>
  <c r="D1094" i="1"/>
  <c r="G1094" i="1" s="1"/>
  <c r="C1094" i="1"/>
  <c r="H1093" i="1"/>
  <c r="D1093" i="1"/>
  <c r="G1093" i="1" s="1"/>
  <c r="C1093" i="1"/>
  <c r="H1092" i="1"/>
  <c r="D1092" i="1"/>
  <c r="G1092" i="1" s="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H1075" i="1"/>
  <c r="D1075" i="1"/>
  <c r="G1075" i="1" s="1"/>
  <c r="C1075" i="1"/>
  <c r="H1074" i="1"/>
  <c r="D1074" i="1"/>
  <c r="G1074" i="1" s="1"/>
  <c r="C1074"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D1064" i="1"/>
  <c r="C1064" i="1"/>
  <c r="G1064" i="1" s="1"/>
  <c r="D1063" i="1"/>
  <c r="C1063" i="1"/>
  <c r="D1062" i="1"/>
  <c r="C1062" i="1"/>
  <c r="D1061" i="1"/>
  <c r="C1061" i="1"/>
  <c r="H1060" i="1"/>
  <c r="D1060" i="1"/>
  <c r="C1060" i="1"/>
  <c r="G1060" i="1" s="1"/>
  <c r="H1059" i="1"/>
  <c r="D1059" i="1"/>
  <c r="C1059" i="1"/>
  <c r="D1058" i="1"/>
  <c r="C1058" i="1"/>
  <c r="D1057" i="1"/>
  <c r="C1057" i="1"/>
  <c r="D1056" i="1"/>
  <c r="D1055" i="1"/>
  <c r="C1055" i="1"/>
  <c r="D1054" i="1"/>
  <c r="C1054" i="1"/>
  <c r="G1054" i="1" s="1"/>
  <c r="D1053" i="1"/>
  <c r="C1053" i="1"/>
  <c r="D1052" i="1"/>
  <c r="C1052" i="1"/>
  <c r="D1051" i="1"/>
  <c r="C1051" i="1"/>
  <c r="D1050" i="1"/>
  <c r="C1050" i="1"/>
  <c r="G1049" i="1"/>
  <c r="D1049" i="1"/>
  <c r="C1049" i="1"/>
  <c r="H1049" i="1" s="1"/>
  <c r="D1048" i="1"/>
  <c r="C1048" i="1"/>
  <c r="G1048" i="1" s="1"/>
  <c r="D1047" i="1"/>
  <c r="D1045" i="1"/>
  <c r="C1045" i="1"/>
  <c r="D1044" i="1"/>
  <c r="C1044" i="1"/>
  <c r="G1043" i="1"/>
  <c r="D1043" i="1"/>
  <c r="C1043" i="1"/>
  <c r="H1043" i="1" s="1"/>
  <c r="D1042" i="1"/>
  <c r="C1042" i="1"/>
  <c r="D1041" i="1"/>
  <c r="C1041" i="1"/>
  <c r="H1041" i="1" s="1"/>
  <c r="D1040" i="1"/>
  <c r="G1040" i="1" s="1"/>
  <c r="C1040" i="1"/>
  <c r="D1039" i="1"/>
  <c r="C1039" i="1"/>
  <c r="D1038" i="1"/>
  <c r="C1038" i="1"/>
  <c r="G1037" i="1"/>
  <c r="D1037" i="1"/>
  <c r="C1037" i="1"/>
  <c r="H1037" i="1" s="1"/>
  <c r="D1036" i="1"/>
  <c r="G1036" i="1" s="1"/>
  <c r="C1036" i="1"/>
  <c r="D1035" i="1"/>
  <c r="C1035" i="1"/>
  <c r="D1034" i="1"/>
  <c r="C1034" i="1"/>
  <c r="D1033" i="1"/>
  <c r="C1033" i="1"/>
  <c r="H1032" i="1"/>
  <c r="D1032" i="1"/>
  <c r="C1032" i="1"/>
  <c r="D1031" i="1"/>
  <c r="C1031" i="1"/>
  <c r="D1030" i="1"/>
  <c r="C1030" i="1"/>
  <c r="D1029" i="1"/>
  <c r="H1029" i="1" s="1"/>
  <c r="C1029" i="1"/>
  <c r="D1028" i="1"/>
  <c r="C1028" i="1"/>
  <c r="G1028" i="1" s="1"/>
  <c r="H1027" i="1"/>
  <c r="D1027" i="1"/>
  <c r="C1027" i="1"/>
  <c r="D1026" i="1"/>
  <c r="H1026" i="1" s="1"/>
  <c r="C1026" i="1"/>
  <c r="D1025" i="1"/>
  <c r="C1025" i="1"/>
  <c r="G1025" i="1" s="1"/>
  <c r="H1024" i="1"/>
  <c r="D1024" i="1"/>
  <c r="C1024" i="1"/>
  <c r="G1024" i="1" s="1"/>
  <c r="D1023" i="1"/>
  <c r="D1022" i="1"/>
  <c r="C1022" i="1"/>
  <c r="H1021" i="1"/>
  <c r="D1021" i="1"/>
  <c r="C1021" i="1"/>
  <c r="G1021" i="1" s="1"/>
  <c r="D1020" i="1"/>
  <c r="H1020" i="1" s="1"/>
  <c r="C1020" i="1"/>
  <c r="D1019" i="1"/>
  <c r="C1019" i="1"/>
  <c r="D1018" i="1"/>
  <c r="H1018" i="1" s="1"/>
  <c r="C1018" i="1"/>
  <c r="H1017" i="1"/>
  <c r="G1017" i="1"/>
  <c r="D1017" i="1"/>
  <c r="C1017" i="1"/>
  <c r="H1016" i="1"/>
  <c r="G1016" i="1"/>
  <c r="D1016" i="1"/>
  <c r="C1016" i="1"/>
  <c r="H1015" i="1"/>
  <c r="G1015" i="1"/>
  <c r="D1015" i="1"/>
  <c r="C1015" i="1"/>
  <c r="D1014" i="1"/>
  <c r="C1014" i="1"/>
  <c r="D1013" i="1"/>
  <c r="C1013" i="1"/>
  <c r="D1012" i="1"/>
  <c r="C1012" i="1"/>
  <c r="D1011" i="1"/>
  <c r="C1011" i="1"/>
  <c r="H1010" i="1"/>
  <c r="D1010" i="1"/>
  <c r="C1010" i="1"/>
  <c r="G1010" i="1" s="1"/>
  <c r="D1009" i="1"/>
  <c r="H1009" i="1" s="1"/>
  <c r="C1009" i="1"/>
  <c r="D1008" i="1"/>
  <c r="H1008" i="1" s="1"/>
  <c r="C1008" i="1"/>
  <c r="D1007" i="1"/>
  <c r="H1007" i="1" s="1"/>
  <c r="C1007" i="1"/>
  <c r="D1006" i="1"/>
  <c r="H1006" i="1" s="1"/>
  <c r="C1006" i="1"/>
  <c r="H1005" i="1"/>
  <c r="D1005" i="1"/>
  <c r="G1005" i="1" s="1"/>
  <c r="C1005" i="1"/>
  <c r="D1004" i="1"/>
  <c r="C1004" i="1"/>
  <c r="D1003" i="1"/>
  <c r="H1003" i="1" s="1"/>
  <c r="C1003" i="1"/>
  <c r="H1002" i="1"/>
  <c r="D1002" i="1"/>
  <c r="C1002" i="1"/>
  <c r="G1002" i="1" s="1"/>
  <c r="D1001" i="1"/>
  <c r="C1001" i="1"/>
  <c r="D1000" i="1"/>
  <c r="H1000" i="1" s="1"/>
  <c r="C1000" i="1"/>
  <c r="D999" i="1"/>
  <c r="H999" i="1" s="1"/>
  <c r="C999" i="1"/>
  <c r="D998" i="1"/>
  <c r="C998"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G953" i="1"/>
  <c r="D953" i="1"/>
  <c r="C953" i="1"/>
  <c r="D952" i="1"/>
  <c r="C952" i="1"/>
  <c r="G952" i="1" s="1"/>
  <c r="D951" i="1"/>
  <c r="H951" i="1" s="1"/>
  <c r="C951" i="1"/>
  <c r="D950" i="1"/>
  <c r="C950" i="1"/>
  <c r="D949" i="1"/>
  <c r="C949" i="1"/>
  <c r="D948" i="1"/>
  <c r="C948" i="1"/>
  <c r="D947" i="1"/>
  <c r="C947" i="1"/>
  <c r="G946" i="1"/>
  <c r="D946" i="1"/>
  <c r="H946" i="1" s="1"/>
  <c r="C946" i="1"/>
  <c r="D945" i="1"/>
  <c r="C945" i="1"/>
  <c r="D944" i="1"/>
  <c r="C944" i="1"/>
  <c r="G944" i="1" s="1"/>
  <c r="D943" i="1"/>
  <c r="H943" i="1" s="1"/>
  <c r="C943" i="1"/>
  <c r="D942" i="1"/>
  <c r="C942" i="1"/>
  <c r="G942" i="1" s="1"/>
  <c r="D941" i="1"/>
  <c r="H941" i="1" s="1"/>
  <c r="C941" i="1"/>
  <c r="D940" i="1"/>
  <c r="C940" i="1"/>
  <c r="G940" i="1" s="1"/>
  <c r="D939" i="1"/>
  <c r="C939" i="1"/>
  <c r="D938" i="1"/>
  <c r="H938" i="1" s="1"/>
  <c r="C938" i="1"/>
  <c r="D937" i="1"/>
  <c r="C937" i="1"/>
  <c r="G936" i="1"/>
  <c r="D936" i="1"/>
  <c r="C936" i="1"/>
  <c r="D935" i="1"/>
  <c r="C935" i="1"/>
  <c r="D934" i="1"/>
  <c r="C934" i="1"/>
  <c r="G934" i="1" s="1"/>
  <c r="D933" i="1"/>
  <c r="H933" i="1" s="1"/>
  <c r="C933" i="1"/>
  <c r="D932" i="1"/>
  <c r="C932" i="1"/>
  <c r="G932" i="1" s="1"/>
  <c r="D931" i="1"/>
  <c r="C931" i="1"/>
  <c r="D930" i="1"/>
  <c r="C930" i="1"/>
  <c r="D929" i="1"/>
  <c r="C929" i="1"/>
  <c r="G928" i="1"/>
  <c r="D928" i="1"/>
  <c r="C928" i="1"/>
  <c r="D927" i="1"/>
  <c r="C927" i="1"/>
  <c r="D926" i="1"/>
  <c r="H926" i="1" s="1"/>
  <c r="C926" i="1"/>
  <c r="D925" i="1"/>
  <c r="H925" i="1" s="1"/>
  <c r="C925" i="1"/>
  <c r="D924" i="1"/>
  <c r="C924" i="1"/>
  <c r="G924" i="1" s="1"/>
  <c r="D923" i="1"/>
  <c r="C923" i="1"/>
  <c r="D922" i="1"/>
  <c r="C922" i="1"/>
  <c r="D921" i="1"/>
  <c r="H921" i="1" s="1"/>
  <c r="C921" i="1"/>
  <c r="D920" i="1"/>
  <c r="C920" i="1"/>
  <c r="G920" i="1" s="1"/>
  <c r="D919" i="1"/>
  <c r="C919" i="1"/>
  <c r="D918" i="1"/>
  <c r="C918" i="1"/>
  <c r="G918" i="1" s="1"/>
  <c r="D917" i="1"/>
  <c r="H917" i="1" s="1"/>
  <c r="C917" i="1"/>
  <c r="D916" i="1"/>
  <c r="C916" i="1"/>
  <c r="D915" i="1"/>
  <c r="C915" i="1"/>
  <c r="G914" i="1"/>
  <c r="D914" i="1"/>
  <c r="H914" i="1" s="1"/>
  <c r="C914" i="1"/>
  <c r="D913" i="1"/>
  <c r="C913" i="1"/>
  <c r="D912" i="1"/>
  <c r="C912" i="1"/>
  <c r="G912" i="1" s="1"/>
  <c r="D911" i="1"/>
  <c r="H911" i="1" s="1"/>
  <c r="C911" i="1"/>
  <c r="D910" i="1"/>
  <c r="C910" i="1"/>
  <c r="G910" i="1" s="1"/>
  <c r="D909" i="1"/>
  <c r="H909" i="1" s="1"/>
  <c r="C909" i="1"/>
  <c r="D908" i="1"/>
  <c r="H908" i="1" s="1"/>
  <c r="C908" i="1"/>
  <c r="G908" i="1" s="1"/>
  <c r="D907" i="1"/>
  <c r="C907" i="1"/>
  <c r="G906" i="1"/>
  <c r="D906" i="1"/>
  <c r="H906" i="1" s="1"/>
  <c r="C906" i="1"/>
  <c r="D905" i="1"/>
  <c r="C905" i="1"/>
  <c r="G904" i="1"/>
  <c r="D904" i="1"/>
  <c r="C904" i="1"/>
  <c r="D903" i="1"/>
  <c r="H903" i="1" s="1"/>
  <c r="C903" i="1"/>
  <c r="D902" i="1"/>
  <c r="C902" i="1"/>
  <c r="G902" i="1" s="1"/>
  <c r="D901" i="1"/>
  <c r="H901" i="1" s="1"/>
  <c r="C901" i="1"/>
  <c r="D900" i="1"/>
  <c r="H900" i="1" s="1"/>
  <c r="C900" i="1"/>
  <c r="D899" i="1"/>
  <c r="C899" i="1"/>
  <c r="D898" i="1"/>
  <c r="H898" i="1" s="1"/>
  <c r="C898" i="1"/>
  <c r="D897" i="1"/>
  <c r="C897" i="1"/>
  <c r="G896" i="1"/>
  <c r="D896" i="1"/>
  <c r="H896" i="1" s="1"/>
  <c r="C896" i="1"/>
  <c r="D895" i="1"/>
  <c r="C895" i="1"/>
  <c r="D894" i="1"/>
  <c r="H894" i="1" s="1"/>
  <c r="C894" i="1"/>
  <c r="D893" i="1"/>
  <c r="C893" i="1"/>
  <c r="G892" i="1"/>
  <c r="D892" i="1"/>
  <c r="C892" i="1"/>
  <c r="D891" i="1"/>
  <c r="H891" i="1" s="1"/>
  <c r="C891" i="1"/>
  <c r="D890" i="1"/>
  <c r="C890" i="1"/>
  <c r="D889" i="1"/>
  <c r="H889" i="1" s="1"/>
  <c r="C889" i="1"/>
  <c r="D888" i="1"/>
  <c r="H888" i="1" s="1"/>
  <c r="C888" i="1"/>
  <c r="D887" i="1"/>
  <c r="H887" i="1" s="1"/>
  <c r="C887" i="1"/>
  <c r="D886" i="1"/>
  <c r="H886" i="1" s="1"/>
  <c r="C886" i="1"/>
  <c r="D885" i="1"/>
  <c r="H885" i="1" s="1"/>
  <c r="C885" i="1"/>
  <c r="D884" i="1"/>
  <c r="C884" i="1"/>
  <c r="G884" i="1" s="1"/>
  <c r="D883" i="1"/>
  <c r="C883" i="1"/>
  <c r="D882" i="1"/>
  <c r="C882" i="1"/>
  <c r="D881" i="1"/>
  <c r="C881" i="1"/>
  <c r="D880" i="1"/>
  <c r="C880" i="1"/>
  <c r="D879" i="1"/>
  <c r="H879" i="1" s="1"/>
  <c r="C879" i="1"/>
  <c r="D878" i="1"/>
  <c r="H878" i="1" s="1"/>
  <c r="C878" i="1"/>
  <c r="D877" i="1"/>
  <c r="H877" i="1" s="1"/>
  <c r="C877" i="1"/>
  <c r="G876" i="1"/>
  <c r="D876" i="1"/>
  <c r="C876" i="1"/>
  <c r="D875" i="1"/>
  <c r="C875" i="1"/>
  <c r="D874" i="1"/>
  <c r="C874" i="1"/>
  <c r="D873" i="1"/>
  <c r="C873" i="1"/>
  <c r="D872" i="1"/>
  <c r="H872" i="1" s="1"/>
  <c r="C872" i="1"/>
  <c r="D871" i="1"/>
  <c r="H871" i="1" s="1"/>
  <c r="C871" i="1"/>
  <c r="D870" i="1"/>
  <c r="H870" i="1" s="1"/>
  <c r="C870" i="1"/>
  <c r="D869" i="1"/>
  <c r="H869" i="1" s="1"/>
  <c r="C869" i="1"/>
  <c r="G868" i="1"/>
  <c r="D868" i="1"/>
  <c r="H868" i="1" s="1"/>
  <c r="C868" i="1"/>
  <c r="D867" i="1"/>
  <c r="C867" i="1"/>
  <c r="D866" i="1"/>
  <c r="H866" i="1" s="1"/>
  <c r="C866" i="1"/>
  <c r="D865" i="1"/>
  <c r="C865" i="1"/>
  <c r="D864" i="1"/>
  <c r="C864" i="1"/>
  <c r="G864" i="1" s="1"/>
  <c r="D863" i="1"/>
  <c r="H863" i="1" s="1"/>
  <c r="C863" i="1"/>
  <c r="D862" i="1"/>
  <c r="C862" i="1"/>
  <c r="D861" i="1"/>
  <c r="H861" i="1" s="1"/>
  <c r="C861" i="1"/>
  <c r="D860" i="1"/>
  <c r="H860" i="1" s="1"/>
  <c r="C860" i="1"/>
  <c r="D859" i="1"/>
  <c r="H859" i="1" s="1"/>
  <c r="C859" i="1"/>
  <c r="D858" i="1"/>
  <c r="H858" i="1" s="1"/>
  <c r="C858" i="1"/>
  <c r="D857" i="1"/>
  <c r="H857" i="1" s="1"/>
  <c r="C857" i="1"/>
  <c r="D856" i="1"/>
  <c r="C856" i="1"/>
  <c r="G856" i="1" s="1"/>
  <c r="D855" i="1"/>
  <c r="C855" i="1"/>
  <c r="D854" i="1"/>
  <c r="C854" i="1"/>
  <c r="D853" i="1"/>
  <c r="C853" i="1"/>
  <c r="D852" i="1"/>
  <c r="C852" i="1"/>
  <c r="D851" i="1"/>
  <c r="H851" i="1" s="1"/>
  <c r="C851" i="1"/>
  <c r="D850" i="1"/>
  <c r="H850" i="1" s="1"/>
  <c r="C850" i="1"/>
  <c r="D849" i="1"/>
  <c r="H849" i="1" s="1"/>
  <c r="C849" i="1"/>
  <c r="G848" i="1"/>
  <c r="D848" i="1"/>
  <c r="C848" i="1"/>
  <c r="D847" i="1"/>
  <c r="C847" i="1"/>
  <c r="D846" i="1"/>
  <c r="C846" i="1"/>
  <c r="D845" i="1"/>
  <c r="C845" i="1"/>
  <c r="D844" i="1"/>
  <c r="C844" i="1"/>
  <c r="G844" i="1" s="1"/>
  <c r="D843" i="1"/>
  <c r="H843" i="1" s="1"/>
  <c r="C843" i="1"/>
  <c r="D842" i="1"/>
  <c r="C842" i="1"/>
  <c r="D841" i="1"/>
  <c r="H841" i="1" s="1"/>
  <c r="C841" i="1"/>
  <c r="D840" i="1"/>
  <c r="H840" i="1" s="1"/>
  <c r="C840" i="1"/>
  <c r="G840" i="1" s="1"/>
  <c r="D839" i="1"/>
  <c r="C839" i="1"/>
  <c r="D838" i="1"/>
  <c r="H838" i="1" s="1"/>
  <c r="C838" i="1"/>
  <c r="D837" i="1"/>
  <c r="C837" i="1"/>
  <c r="G836" i="1"/>
  <c r="D836" i="1"/>
  <c r="H836" i="1" s="1"/>
  <c r="C836" i="1"/>
  <c r="D835" i="1"/>
  <c r="C835" i="1"/>
  <c r="D834" i="1"/>
  <c r="H834" i="1" s="1"/>
  <c r="C834" i="1"/>
  <c r="D833" i="1"/>
  <c r="C833" i="1"/>
  <c r="G832" i="1"/>
  <c r="D832" i="1"/>
  <c r="C832" i="1"/>
  <c r="D831" i="1"/>
  <c r="H831" i="1" s="1"/>
  <c r="C831" i="1"/>
  <c r="D830" i="1"/>
  <c r="C830" i="1"/>
  <c r="D829" i="1"/>
  <c r="H829" i="1" s="1"/>
  <c r="C829" i="1"/>
  <c r="D828" i="1"/>
  <c r="H828" i="1" s="1"/>
  <c r="C828" i="1"/>
  <c r="D827" i="1"/>
  <c r="H827" i="1" s="1"/>
  <c r="C827" i="1"/>
  <c r="D826" i="1"/>
  <c r="H826" i="1" s="1"/>
  <c r="C826" i="1"/>
  <c r="D825" i="1"/>
  <c r="H825" i="1" s="1"/>
  <c r="C825" i="1"/>
  <c r="G824" i="1"/>
  <c r="D824" i="1"/>
  <c r="C824" i="1"/>
  <c r="D823" i="1"/>
  <c r="C823" i="1"/>
  <c r="D822" i="1"/>
  <c r="C822" i="1"/>
  <c r="D821" i="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C812" i="1"/>
  <c r="G812" i="1" s="1"/>
  <c r="D811" i="1"/>
  <c r="C811" i="1"/>
  <c r="D810" i="1"/>
  <c r="C810" i="1"/>
  <c r="D809" i="1"/>
  <c r="C809" i="1"/>
  <c r="D808" i="1"/>
  <c r="C808" i="1"/>
  <c r="G808" i="1" s="1"/>
  <c r="D807" i="1"/>
  <c r="H807" i="1" s="1"/>
  <c r="C807" i="1"/>
  <c r="D806" i="1"/>
  <c r="C806" i="1"/>
  <c r="D805" i="1"/>
  <c r="H805" i="1" s="1"/>
  <c r="C805" i="1"/>
  <c r="D804" i="1"/>
  <c r="C804" i="1"/>
  <c r="D803" i="1"/>
  <c r="C803" i="1"/>
  <c r="D802" i="1"/>
  <c r="H802" i="1" s="1"/>
  <c r="C802" i="1"/>
  <c r="D801" i="1"/>
  <c r="C801" i="1"/>
  <c r="G800" i="1"/>
  <c r="D800" i="1"/>
  <c r="H800" i="1" s="1"/>
  <c r="C800" i="1"/>
  <c r="D799" i="1"/>
  <c r="C799" i="1"/>
  <c r="D798" i="1"/>
  <c r="H798" i="1" s="1"/>
  <c r="C798" i="1"/>
  <c r="D797" i="1"/>
  <c r="C797" i="1"/>
  <c r="D796" i="1"/>
  <c r="C796" i="1"/>
  <c r="G796" i="1" s="1"/>
  <c r="D795" i="1"/>
  <c r="H795" i="1" s="1"/>
  <c r="C795" i="1"/>
  <c r="D794" i="1"/>
  <c r="C794" i="1"/>
  <c r="D793" i="1"/>
  <c r="H793" i="1" s="1"/>
  <c r="C793" i="1"/>
  <c r="D792" i="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C645" i="1"/>
  <c r="D644" i="1"/>
  <c r="H644" i="1" s="1"/>
  <c r="C644" i="1"/>
  <c r="D643" i="1"/>
  <c r="H643" i="1" s="1"/>
  <c r="C643" i="1"/>
  <c r="D642" i="1"/>
  <c r="C642" i="1"/>
  <c r="D641" i="1"/>
  <c r="H641" i="1" s="1"/>
  <c r="C641" i="1"/>
  <c r="D632" i="1"/>
  <c r="H632" i="1" s="1"/>
  <c r="C632" i="1"/>
  <c r="D631" i="1"/>
  <c r="H631" i="1" s="1"/>
  <c r="C631" i="1"/>
  <c r="H628" i="1"/>
  <c r="D628" i="1"/>
  <c r="C628" i="1"/>
  <c r="D627" i="1"/>
  <c r="G627" i="1" s="1"/>
  <c r="C627" i="1"/>
  <c r="H627" i="1" s="1"/>
  <c r="H626" i="1"/>
  <c r="D626" i="1"/>
  <c r="C626" i="1"/>
  <c r="D625" i="1"/>
  <c r="C625" i="1"/>
  <c r="D624" i="1"/>
  <c r="C624" i="1"/>
  <c r="H624" i="1" s="1"/>
  <c r="D623" i="1"/>
  <c r="G623" i="1" s="1"/>
  <c r="C623" i="1"/>
  <c r="H623" i="1" s="1"/>
  <c r="D622" i="1"/>
  <c r="C622" i="1"/>
  <c r="H622" i="1" s="1"/>
  <c r="D621" i="1"/>
  <c r="C621" i="1"/>
  <c r="H620" i="1"/>
  <c r="D620" i="1"/>
  <c r="C620" i="1"/>
  <c r="D619" i="1"/>
  <c r="H618" i="1"/>
  <c r="D618" i="1"/>
  <c r="C618" i="1"/>
  <c r="D617" i="1"/>
  <c r="C617" i="1"/>
  <c r="H616" i="1"/>
  <c r="D616" i="1"/>
  <c r="C616" i="1"/>
  <c r="D615" i="1"/>
  <c r="G615" i="1" s="1"/>
  <c r="C615" i="1"/>
  <c r="H614" i="1"/>
  <c r="D614" i="1"/>
  <c r="C614" i="1"/>
  <c r="G614" i="1" s="1"/>
  <c r="D613" i="1"/>
  <c r="H613" i="1" s="1"/>
  <c r="C613" i="1"/>
  <c r="H612" i="1"/>
  <c r="D612" i="1"/>
  <c r="C612" i="1"/>
  <c r="G612" i="1" s="1"/>
  <c r="D611" i="1"/>
  <c r="H611" i="1" s="1"/>
  <c r="C611" i="1"/>
  <c r="H610" i="1"/>
  <c r="D610" i="1"/>
  <c r="C610" i="1"/>
  <c r="G610" i="1" s="1"/>
  <c r="D609" i="1"/>
  <c r="H609" i="1" s="1"/>
  <c r="C609" i="1"/>
  <c r="H608" i="1"/>
  <c r="D608" i="1"/>
  <c r="C608" i="1"/>
  <c r="G608" i="1" s="1"/>
  <c r="D607" i="1"/>
  <c r="H607" i="1" s="1"/>
  <c r="C607" i="1"/>
  <c r="H606" i="1"/>
  <c r="D606" i="1"/>
  <c r="C606" i="1"/>
  <c r="G606" i="1" s="1"/>
  <c r="D605" i="1"/>
  <c r="H605" i="1" s="1"/>
  <c r="C605" i="1"/>
  <c r="H604" i="1"/>
  <c r="D604" i="1"/>
  <c r="C604" i="1"/>
  <c r="G604" i="1" s="1"/>
  <c r="D603" i="1"/>
  <c r="H603" i="1" s="1"/>
  <c r="C603" i="1"/>
  <c r="H602" i="1"/>
  <c r="D602" i="1"/>
  <c r="C602" i="1"/>
  <c r="G602" i="1" s="1"/>
  <c r="D601" i="1"/>
  <c r="H601" i="1" s="1"/>
  <c r="C601" i="1"/>
  <c r="D600" i="1"/>
  <c r="C600" i="1"/>
  <c r="D599" i="1"/>
  <c r="H599" i="1" s="1"/>
  <c r="C599" i="1"/>
  <c r="H598" i="1"/>
  <c r="D598" i="1"/>
  <c r="C598" i="1"/>
  <c r="G598" i="1" s="1"/>
  <c r="D597" i="1"/>
  <c r="H597" i="1" s="1"/>
  <c r="C597" i="1"/>
  <c r="H596" i="1"/>
  <c r="D596" i="1"/>
  <c r="C596" i="1"/>
  <c r="G596" i="1" s="1"/>
  <c r="D595" i="1"/>
  <c r="H595" i="1" s="1"/>
  <c r="C595" i="1"/>
  <c r="H594" i="1"/>
  <c r="D594" i="1"/>
  <c r="C594" i="1"/>
  <c r="G594" i="1" s="1"/>
  <c r="D593" i="1"/>
  <c r="H593" i="1" s="1"/>
  <c r="C593" i="1"/>
  <c r="H592" i="1"/>
  <c r="D592" i="1"/>
  <c r="C592" i="1"/>
  <c r="G592" i="1" s="1"/>
  <c r="D591" i="1"/>
  <c r="H591" i="1" s="1"/>
  <c r="C591" i="1"/>
  <c r="H590" i="1"/>
  <c r="D590" i="1"/>
  <c r="C590" i="1"/>
  <c r="G590" i="1" s="1"/>
  <c r="D589" i="1"/>
  <c r="H589" i="1" s="1"/>
  <c r="C589" i="1"/>
  <c r="H588" i="1"/>
  <c r="D588" i="1"/>
  <c r="C588" i="1"/>
  <c r="G588" i="1" s="1"/>
  <c r="D586" i="1"/>
  <c r="H586" i="1" s="1"/>
  <c r="C586" i="1"/>
  <c r="H585" i="1"/>
  <c r="D585" i="1"/>
  <c r="C585" i="1"/>
  <c r="G585" i="1" s="1"/>
  <c r="D584" i="1"/>
  <c r="H584" i="1" s="1"/>
  <c r="C584" i="1"/>
  <c r="H583" i="1"/>
  <c r="D583" i="1"/>
  <c r="C583" i="1"/>
  <c r="G583" i="1" s="1"/>
  <c r="D582" i="1"/>
  <c r="H582" i="1" s="1"/>
  <c r="C582" i="1"/>
  <c r="H581" i="1"/>
  <c r="D581" i="1"/>
  <c r="C581" i="1"/>
  <c r="G581" i="1" s="1"/>
  <c r="D580" i="1"/>
  <c r="H580" i="1" s="1"/>
  <c r="C580" i="1"/>
  <c r="H579" i="1"/>
  <c r="D579" i="1"/>
  <c r="C579" i="1"/>
  <c r="G579" i="1" s="1"/>
  <c r="D578" i="1"/>
  <c r="H578" i="1" s="1"/>
  <c r="C578" i="1"/>
  <c r="H577" i="1"/>
  <c r="D577" i="1"/>
  <c r="C577" i="1"/>
  <c r="G577" i="1" s="1"/>
  <c r="D576" i="1"/>
  <c r="H576" i="1" s="1"/>
  <c r="C576" i="1"/>
  <c r="H575" i="1"/>
  <c r="D575" i="1"/>
  <c r="C575" i="1"/>
  <c r="G575" i="1" s="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H530" i="1" s="1"/>
  <c r="C530" i="1"/>
  <c r="D529" i="1"/>
  <c r="H529" i="1" s="1"/>
  <c r="C529" i="1"/>
  <c r="D528" i="1"/>
  <c r="H528" i="1" s="1"/>
  <c r="C528" i="1"/>
  <c r="D527" i="1"/>
  <c r="H527" i="1" s="1"/>
  <c r="C527" i="1"/>
  <c r="D526" i="1"/>
  <c r="H526" i="1" s="1"/>
  <c r="C526" i="1"/>
  <c r="D525" i="1"/>
  <c r="H525" i="1" s="1"/>
  <c r="C525" i="1"/>
  <c r="D524" i="1"/>
  <c r="H524" i="1" s="1"/>
  <c r="C524" i="1"/>
  <c r="D521" i="1"/>
  <c r="H521" i="1" s="1"/>
  <c r="C521" i="1"/>
  <c r="H520" i="1"/>
  <c r="D520" i="1"/>
  <c r="C520" i="1"/>
  <c r="G520" i="1" s="1"/>
  <c r="D519" i="1"/>
  <c r="H519" i="1" s="1"/>
  <c r="C519" i="1"/>
  <c r="H518" i="1"/>
  <c r="D518" i="1"/>
  <c r="C518" i="1"/>
  <c r="G518" i="1" s="1"/>
  <c r="D517" i="1"/>
  <c r="H517" i="1" s="1"/>
  <c r="C517" i="1"/>
  <c r="H516" i="1"/>
  <c r="D516" i="1"/>
  <c r="C516" i="1"/>
  <c r="G516" i="1" s="1"/>
  <c r="D515" i="1"/>
  <c r="H515" i="1" s="1"/>
  <c r="C515" i="1"/>
  <c r="H514" i="1"/>
  <c r="D514" i="1"/>
  <c r="C514" i="1"/>
  <c r="G514" i="1" s="1"/>
  <c r="D513" i="1"/>
  <c r="H513" i="1" s="1"/>
  <c r="C513" i="1"/>
  <c r="H512" i="1"/>
  <c r="D512" i="1"/>
  <c r="C512" i="1"/>
  <c r="G512" i="1" s="1"/>
  <c r="D511" i="1"/>
  <c r="H511" i="1" s="1"/>
  <c r="C511" i="1"/>
  <c r="H510" i="1"/>
  <c r="D510" i="1"/>
  <c r="C510" i="1"/>
  <c r="G510" i="1" s="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6" i="1"/>
  <c r="D465" i="1"/>
  <c r="G465" i="1" s="1"/>
  <c r="C465" i="1"/>
  <c r="H465" i="1" s="1"/>
  <c r="D464" i="1"/>
  <c r="C464" i="1"/>
  <c r="H464" i="1" s="1"/>
  <c r="D463" i="1"/>
  <c r="C463" i="1"/>
  <c r="H462" i="1"/>
  <c r="D462" i="1"/>
  <c r="C462" i="1"/>
  <c r="D461" i="1"/>
  <c r="G461" i="1" s="1"/>
  <c r="C461" i="1"/>
  <c r="H461" i="1" s="1"/>
  <c r="H460" i="1"/>
  <c r="D460" i="1"/>
  <c r="C460" i="1"/>
  <c r="D459" i="1"/>
  <c r="C459" i="1"/>
  <c r="D458" i="1"/>
  <c r="C458" i="1"/>
  <c r="H458" i="1" s="1"/>
  <c r="D457" i="1"/>
  <c r="G457" i="1" s="1"/>
  <c r="C457" i="1"/>
  <c r="H457" i="1" s="1"/>
  <c r="D456" i="1"/>
  <c r="C456" i="1"/>
  <c r="H456" i="1" s="1"/>
  <c r="D455" i="1"/>
  <c r="C455" i="1"/>
  <c r="H454" i="1"/>
  <c r="D454" i="1"/>
  <c r="C454" i="1"/>
  <c r="D452" i="1"/>
  <c r="G452" i="1" s="1"/>
  <c r="C452" i="1"/>
  <c r="H451" i="1"/>
  <c r="D451" i="1"/>
  <c r="G451" i="1" s="1"/>
  <c r="C451" i="1"/>
  <c r="D450" i="1"/>
  <c r="G450" i="1" s="1"/>
  <c r="C450" i="1"/>
  <c r="H449" i="1"/>
  <c r="D449" i="1"/>
  <c r="G449" i="1" s="1"/>
  <c r="C449" i="1"/>
  <c r="D448" i="1"/>
  <c r="G448" i="1" s="1"/>
  <c r="C448" i="1"/>
  <c r="H447" i="1"/>
  <c r="D447" i="1"/>
  <c r="G447" i="1" s="1"/>
  <c r="C447" i="1"/>
  <c r="D446" i="1"/>
  <c r="G446" i="1" s="1"/>
  <c r="C446" i="1"/>
  <c r="H445" i="1"/>
  <c r="D445" i="1"/>
  <c r="G445" i="1" s="1"/>
  <c r="C445" i="1"/>
  <c r="D444" i="1"/>
  <c r="G444" i="1" s="1"/>
  <c r="C444" i="1"/>
  <c r="H443" i="1"/>
  <c r="D443" i="1"/>
  <c r="G443" i="1" s="1"/>
  <c r="C443" i="1"/>
  <c r="D442" i="1"/>
  <c r="G442" i="1" s="1"/>
  <c r="C442" i="1"/>
  <c r="H441" i="1"/>
  <c r="D441" i="1"/>
  <c r="G441" i="1" s="1"/>
  <c r="C441" i="1"/>
  <c r="D440" i="1"/>
  <c r="G440" i="1" s="1"/>
  <c r="C440" i="1"/>
  <c r="H439" i="1"/>
  <c r="D439" i="1"/>
  <c r="G439" i="1" s="1"/>
  <c r="C439" i="1"/>
  <c r="D438" i="1"/>
  <c r="G438" i="1" s="1"/>
  <c r="C438" i="1"/>
  <c r="H437" i="1"/>
  <c r="D437" i="1"/>
  <c r="G437" i="1" s="1"/>
  <c r="C437" i="1"/>
  <c r="G436" i="1"/>
  <c r="D436" i="1"/>
  <c r="H436" i="1" s="1"/>
  <c r="C436" i="1"/>
  <c r="G435" i="1"/>
  <c r="D435" i="1"/>
  <c r="H435" i="1" s="1"/>
  <c r="C435" i="1"/>
  <c r="G434" i="1"/>
  <c r="D434" i="1"/>
  <c r="H434" i="1" s="1"/>
  <c r="C434" i="1"/>
  <c r="G433" i="1"/>
  <c r="D433" i="1"/>
  <c r="H433" i="1" s="1"/>
  <c r="C433" i="1"/>
  <c r="G432" i="1"/>
  <c r="D432" i="1"/>
  <c r="H432" i="1" s="1"/>
  <c r="C432" i="1"/>
  <c r="G431" i="1"/>
  <c r="D431" i="1"/>
  <c r="H431" i="1" s="1"/>
  <c r="C431" i="1"/>
  <c r="G430" i="1"/>
  <c r="D430" i="1"/>
  <c r="H430" i="1" s="1"/>
  <c r="C430" i="1"/>
  <c r="G429" i="1"/>
  <c r="D429" i="1"/>
  <c r="H429" i="1" s="1"/>
  <c r="C429" i="1"/>
  <c r="G428" i="1"/>
  <c r="D428" i="1"/>
  <c r="H428" i="1" s="1"/>
  <c r="C428" i="1"/>
  <c r="G427" i="1"/>
  <c r="D427" i="1"/>
  <c r="H427" i="1" s="1"/>
  <c r="C427" i="1"/>
  <c r="G426" i="1"/>
  <c r="D426" i="1"/>
  <c r="H426" i="1" s="1"/>
  <c r="C426" i="1"/>
  <c r="G425" i="1"/>
  <c r="D425" i="1"/>
  <c r="H425" i="1" s="1"/>
  <c r="C425" i="1"/>
  <c r="G424" i="1"/>
  <c r="D424" i="1"/>
  <c r="H424" i="1" s="1"/>
  <c r="C424" i="1"/>
  <c r="G423" i="1"/>
  <c r="D423" i="1"/>
  <c r="H423" i="1" s="1"/>
  <c r="C423" i="1"/>
  <c r="G422" i="1"/>
  <c r="D422" i="1"/>
  <c r="H422" i="1" s="1"/>
  <c r="C422" i="1"/>
  <c r="G421" i="1"/>
  <c r="D421" i="1"/>
  <c r="H421" i="1" s="1"/>
  <c r="C421" i="1"/>
  <c r="G420" i="1"/>
  <c r="D420" i="1"/>
  <c r="H420" i="1" s="1"/>
  <c r="C420" i="1"/>
  <c r="G419" i="1"/>
  <c r="D419" i="1"/>
  <c r="H419" i="1" s="1"/>
  <c r="C419" i="1"/>
  <c r="G418" i="1"/>
  <c r="D418" i="1"/>
  <c r="H418" i="1" s="1"/>
  <c r="C418" i="1"/>
  <c r="G417" i="1"/>
  <c r="D417" i="1"/>
  <c r="H417" i="1" s="1"/>
  <c r="C417" i="1"/>
  <c r="G416" i="1"/>
  <c r="D416" i="1"/>
  <c r="H416" i="1" s="1"/>
  <c r="C416" i="1"/>
  <c r="G415" i="1"/>
  <c r="D415" i="1"/>
  <c r="H415" i="1" s="1"/>
  <c r="C415" i="1"/>
  <c r="D413" i="1"/>
  <c r="C413" i="1"/>
  <c r="D412" i="1"/>
  <c r="C412" i="1"/>
  <c r="D411" i="1"/>
  <c r="C411" i="1"/>
  <c r="H406" i="1"/>
  <c r="D406" i="1"/>
  <c r="C406" i="1"/>
  <c r="G406" i="1" s="1"/>
  <c r="D405" i="1"/>
  <c r="G405" i="1" s="1"/>
  <c r="C405" i="1"/>
  <c r="D404" i="1"/>
  <c r="C404" i="1"/>
  <c r="H404" i="1" s="1"/>
  <c r="D401" i="1"/>
  <c r="C401" i="1"/>
  <c r="D400" i="1"/>
  <c r="C400" i="1"/>
  <c r="G400" i="1" s="1"/>
  <c r="H399" i="1"/>
  <c r="D399" i="1"/>
  <c r="C399" i="1"/>
  <c r="D398" i="1"/>
  <c r="C398"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H388" i="1" s="1"/>
  <c r="C388" i="1"/>
  <c r="G387" i="1"/>
  <c r="D387" i="1"/>
  <c r="C387" i="1"/>
  <c r="H387" i="1" s="1"/>
  <c r="D386" i="1"/>
  <c r="C386" i="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D373" i="1"/>
  <c r="C373" i="1"/>
  <c r="D372" i="1"/>
  <c r="C372" i="1"/>
  <c r="H372" i="1" s="1"/>
  <c r="D371" i="1"/>
  <c r="H371" i="1" s="1"/>
  <c r="C371" i="1"/>
  <c r="G370" i="1"/>
  <c r="D370" i="1"/>
  <c r="C370" i="1"/>
  <c r="D369" i="1"/>
  <c r="C369" i="1"/>
  <c r="G369" i="1" s="1"/>
  <c r="D368" i="1"/>
  <c r="H368" i="1" s="1"/>
  <c r="C368" i="1"/>
  <c r="D367" i="1"/>
  <c r="C367" i="1"/>
  <c r="H367" i="1" s="1"/>
  <c r="D366" i="1"/>
  <c r="C366" i="1"/>
  <c r="D365" i="1"/>
  <c r="C365"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4" i="1"/>
  <c r="H344" i="1" s="1"/>
  <c r="C344" i="1"/>
  <c r="H343" i="1"/>
  <c r="D343" i="1"/>
  <c r="C343" i="1"/>
  <c r="G343" i="1" s="1"/>
  <c r="D342" i="1"/>
  <c r="C342" i="1"/>
  <c r="H342" i="1" s="1"/>
  <c r="D341" i="1"/>
  <c r="C341" i="1"/>
  <c r="G341" i="1" s="1"/>
  <c r="D340" i="1"/>
  <c r="H340" i="1" s="1"/>
  <c r="C340" i="1"/>
  <c r="H339" i="1"/>
  <c r="D339" i="1"/>
  <c r="C339" i="1"/>
  <c r="G339" i="1" s="1"/>
  <c r="D338" i="1"/>
  <c r="C338" i="1"/>
  <c r="H338" i="1" s="1"/>
  <c r="D337" i="1"/>
  <c r="C337" i="1"/>
  <c r="G337" i="1" s="1"/>
  <c r="D336" i="1"/>
  <c r="H336" i="1" s="1"/>
  <c r="C336" i="1"/>
  <c r="H335" i="1"/>
  <c r="D335" i="1"/>
  <c r="C335" i="1"/>
  <c r="G335" i="1" s="1"/>
  <c r="D334" i="1"/>
  <c r="C334" i="1"/>
  <c r="H334" i="1" s="1"/>
  <c r="D333" i="1"/>
  <c r="C333" i="1"/>
  <c r="G333" i="1" s="1"/>
  <c r="D332" i="1"/>
  <c r="H332" i="1" s="1"/>
  <c r="C332" i="1"/>
  <c r="H331" i="1"/>
  <c r="D331" i="1"/>
  <c r="C331" i="1"/>
  <c r="G331" i="1" s="1"/>
  <c r="D330" i="1"/>
  <c r="C330" i="1"/>
  <c r="H330" i="1" s="1"/>
  <c r="D329" i="1"/>
  <c r="C329" i="1"/>
  <c r="G329" i="1" s="1"/>
  <c r="D328" i="1"/>
  <c r="H328" i="1" s="1"/>
  <c r="C328" i="1"/>
  <c r="H327" i="1"/>
  <c r="D327" i="1"/>
  <c r="C327" i="1"/>
  <c r="G327" i="1" s="1"/>
  <c r="D326" i="1"/>
  <c r="C326" i="1"/>
  <c r="H326" i="1" s="1"/>
  <c r="D325" i="1"/>
  <c r="C325" i="1"/>
  <c r="G325" i="1" s="1"/>
  <c r="D324" i="1"/>
  <c r="H324" i="1" s="1"/>
  <c r="C324" i="1"/>
  <c r="H323" i="1"/>
  <c r="D323" i="1"/>
  <c r="C323" i="1"/>
  <c r="G323" i="1" s="1"/>
  <c r="D322" i="1"/>
  <c r="C322" i="1"/>
  <c r="D321" i="1"/>
  <c r="C321" i="1"/>
  <c r="H321" i="1" s="1"/>
  <c r="D320" i="1"/>
  <c r="C320" i="1"/>
  <c r="H320" i="1" s="1"/>
  <c r="D319" i="1"/>
  <c r="C319" i="1"/>
  <c r="G319" i="1" s="1"/>
  <c r="D318" i="1"/>
  <c r="H318" i="1" s="1"/>
  <c r="C318" i="1"/>
  <c r="H317" i="1"/>
  <c r="D317" i="1"/>
  <c r="C317" i="1"/>
  <c r="G317" i="1" s="1"/>
  <c r="D316" i="1"/>
  <c r="C316" i="1"/>
  <c r="H316" i="1" s="1"/>
  <c r="D315" i="1"/>
  <c r="C315" i="1"/>
  <c r="G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D292" i="1"/>
  <c r="C292" i="1"/>
  <c r="G292" i="1" s="1"/>
  <c r="D291" i="1"/>
  <c r="C291" i="1"/>
  <c r="D290" i="1"/>
  <c r="C290"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D256" i="1"/>
  <c r="C256" i="1"/>
  <c r="H256" i="1" s="1"/>
  <c r="D255" i="1"/>
  <c r="C255" i="1"/>
  <c r="H255" i="1" s="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D211" i="1"/>
  <c r="D210" i="1"/>
  <c r="C210" i="1"/>
  <c r="H210" i="1" s="1"/>
  <c r="G209" i="1"/>
  <c r="D209" i="1"/>
  <c r="C209" i="1"/>
  <c r="H209" i="1" s="1"/>
  <c r="H208" i="1"/>
  <c r="G208" i="1"/>
  <c r="D208" i="1"/>
  <c r="C208" i="1"/>
  <c r="D207" i="1"/>
  <c r="C207" i="1"/>
  <c r="D206" i="1"/>
  <c r="C206" i="1"/>
  <c r="H205" i="1"/>
  <c r="G205" i="1"/>
  <c r="D205" i="1"/>
  <c r="C205" i="1"/>
  <c r="H204" i="1"/>
  <c r="G204" i="1"/>
  <c r="D204" i="1"/>
  <c r="C204" i="1"/>
  <c r="H203" i="1"/>
  <c r="G203" i="1"/>
  <c r="D203" i="1"/>
  <c r="C203" i="1"/>
  <c r="H202" i="1"/>
  <c r="G202" i="1"/>
  <c r="D202" i="1"/>
  <c r="C202" i="1"/>
  <c r="D201" i="1"/>
  <c r="C201" i="1"/>
  <c r="H201" i="1" s="1"/>
  <c r="D200" i="1"/>
  <c r="C200" i="1"/>
  <c r="H200" i="1" s="1"/>
  <c r="D199" i="1"/>
  <c r="C199" i="1"/>
  <c r="H199" i="1" s="1"/>
  <c r="D198" i="1"/>
  <c r="C198" i="1"/>
  <c r="H197" i="1"/>
  <c r="G197" i="1"/>
  <c r="D197" i="1"/>
  <c r="C197" i="1"/>
  <c r="H196" i="1"/>
  <c r="G196" i="1"/>
  <c r="D196" i="1"/>
  <c r="C196" i="1"/>
  <c r="H195" i="1"/>
  <c r="G195" i="1"/>
  <c r="D195" i="1"/>
  <c r="C195" i="1"/>
  <c r="H194" i="1"/>
  <c r="G194" i="1"/>
  <c r="D194" i="1"/>
  <c r="C194" i="1"/>
  <c r="H193" i="1"/>
  <c r="G193" i="1"/>
  <c r="D193" i="1"/>
  <c r="C193" i="1"/>
  <c r="D191" i="1"/>
  <c r="G191" i="1" s="1"/>
  <c r="C191" i="1"/>
  <c r="D190" i="1"/>
  <c r="C190" i="1"/>
  <c r="D189" i="1"/>
  <c r="C189" i="1"/>
  <c r="D188" i="1"/>
  <c r="C188" i="1"/>
  <c r="D187" i="1"/>
  <c r="C187" i="1"/>
  <c r="D186" i="1"/>
  <c r="C186" i="1"/>
  <c r="H185" i="1"/>
  <c r="D185" i="1"/>
  <c r="C185" i="1"/>
  <c r="G185" i="1" s="1"/>
  <c r="D184" i="1"/>
  <c r="C184" i="1"/>
  <c r="D183" i="1"/>
  <c r="C183" i="1"/>
  <c r="H183" i="1" s="1"/>
  <c r="D182" i="1"/>
  <c r="C182" i="1"/>
  <c r="G182" i="1" s="1"/>
  <c r="D181" i="1"/>
  <c r="C181" i="1"/>
  <c r="H181" i="1" s="1"/>
  <c r="D180" i="1"/>
  <c r="C180" i="1"/>
  <c r="D179" i="1"/>
  <c r="C179" i="1"/>
  <c r="D178" i="1"/>
  <c r="C178" i="1"/>
  <c r="D177" i="1"/>
  <c r="C177" i="1"/>
  <c r="H177" i="1" s="1"/>
  <c r="D176" i="1"/>
  <c r="C176" i="1"/>
  <c r="D175" i="1"/>
  <c r="H175" i="1" s="1"/>
  <c r="C175" i="1"/>
  <c r="D174" i="1"/>
  <c r="C174" i="1"/>
  <c r="D173" i="1"/>
  <c r="C173" i="1"/>
  <c r="D172" i="1"/>
  <c r="C172" i="1"/>
  <c r="G172" i="1" s="1"/>
  <c r="D171" i="1"/>
  <c r="C171" i="1"/>
  <c r="H171" i="1" s="1"/>
  <c r="D170" i="1"/>
  <c r="C170" i="1"/>
  <c r="G170" i="1" s="1"/>
  <c r="H169" i="1"/>
  <c r="D169" i="1"/>
  <c r="C169" i="1"/>
  <c r="G169" i="1" s="1"/>
  <c r="D168" i="1"/>
  <c r="H168" i="1" s="1"/>
  <c r="C168" i="1"/>
  <c r="D167" i="1"/>
  <c r="C167" i="1"/>
  <c r="D166" i="1"/>
  <c r="C166" i="1"/>
  <c r="D165" i="1"/>
  <c r="C165" i="1"/>
  <c r="H164" i="1"/>
  <c r="D164" i="1"/>
  <c r="C164" i="1"/>
  <c r="G164" i="1" s="1"/>
  <c r="D163" i="1"/>
  <c r="G163" i="1" s="1"/>
  <c r="C163" i="1"/>
  <c r="D162" i="1"/>
  <c r="C162" i="1"/>
  <c r="H162" i="1" s="1"/>
  <c r="D161" i="1"/>
  <c r="C161" i="1"/>
  <c r="H161" i="1" s="1"/>
  <c r="D160" i="1"/>
  <c r="C160" i="1"/>
  <c r="H160" i="1" s="1"/>
  <c r="D158" i="1"/>
  <c r="C158" i="1"/>
  <c r="G158" i="1" s="1"/>
  <c r="D157" i="1"/>
  <c r="C157" i="1"/>
  <c r="D156" i="1"/>
  <c r="H156" i="1" s="1"/>
  <c r="C156" i="1"/>
  <c r="D155" i="1"/>
  <c r="C155" i="1"/>
  <c r="G155" i="1" s="1"/>
  <c r="D154" i="1"/>
  <c r="C154" i="1"/>
  <c r="D153" i="1"/>
  <c r="C153" i="1"/>
  <c r="H153" i="1" s="1"/>
  <c r="D152" i="1"/>
  <c r="C152" i="1"/>
  <c r="D151" i="1"/>
  <c r="C151" i="1"/>
  <c r="D150" i="1"/>
  <c r="C150" i="1"/>
  <c r="C149"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C135" i="1"/>
  <c r="D134" i="1"/>
  <c r="C134" i="1"/>
  <c r="H133" i="1"/>
  <c r="G133" i="1"/>
  <c r="D133" i="1"/>
  <c r="C133" i="1"/>
  <c r="D132" i="1"/>
  <c r="H132" i="1" s="1"/>
  <c r="C132" i="1"/>
  <c r="D131" i="1"/>
  <c r="C131" i="1"/>
  <c r="D130" i="1"/>
  <c r="C130" i="1"/>
  <c r="D129" i="1"/>
  <c r="H128" i="1"/>
  <c r="G128" i="1"/>
  <c r="D128" i="1"/>
  <c r="C128" i="1"/>
  <c r="H127" i="1"/>
  <c r="G127" i="1"/>
  <c r="D127" i="1"/>
  <c r="C127" i="1"/>
  <c r="D126" i="1"/>
  <c r="C126" i="1"/>
  <c r="D125" i="1"/>
  <c r="C125" i="1"/>
  <c r="G125" i="1" s="1"/>
  <c r="D124" i="1"/>
  <c r="C124" i="1"/>
  <c r="D123" i="1"/>
  <c r="C123" i="1"/>
  <c r="H123" i="1" s="1"/>
  <c r="H122" i="1"/>
  <c r="D122" i="1"/>
  <c r="C122" i="1"/>
  <c r="G122" i="1" s="1"/>
  <c r="D121" i="1"/>
  <c r="C121" i="1"/>
  <c r="D120" i="1"/>
  <c r="C120" i="1"/>
  <c r="H119" i="1"/>
  <c r="G119" i="1"/>
  <c r="D119" i="1"/>
  <c r="C119" i="1"/>
  <c r="H118" i="1"/>
  <c r="G118" i="1"/>
  <c r="D118" i="1"/>
  <c r="C118" i="1"/>
  <c r="H117" i="1"/>
  <c r="G117" i="1"/>
  <c r="D117" i="1"/>
  <c r="C117" i="1"/>
  <c r="H116" i="1"/>
  <c r="G116" i="1"/>
  <c r="D116" i="1"/>
  <c r="C116" i="1"/>
  <c r="H115" i="1"/>
  <c r="G115" i="1"/>
  <c r="D115" i="1"/>
  <c r="C115" i="1"/>
  <c r="D114" i="1"/>
  <c r="C114" i="1"/>
  <c r="D113" i="1"/>
  <c r="C113" i="1"/>
  <c r="G113" i="1" s="1"/>
  <c r="H112" i="1"/>
  <c r="D112" i="1"/>
  <c r="C112" i="1"/>
  <c r="G112" i="1" s="1"/>
  <c r="H111" i="1"/>
  <c r="D111" i="1"/>
  <c r="C111" i="1"/>
  <c r="G111" i="1" s="1"/>
  <c r="H110" i="1"/>
  <c r="D110" i="1"/>
  <c r="C110" i="1"/>
  <c r="G110" i="1" s="1"/>
  <c r="H109" i="1"/>
  <c r="D109" i="1"/>
  <c r="C109" i="1"/>
  <c r="G109" i="1" s="1"/>
  <c r="D108" i="1"/>
  <c r="H108" i="1" s="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G97" i="1" s="1"/>
  <c r="C97" i="1"/>
  <c r="D96" i="1"/>
  <c r="H96" i="1" s="1"/>
  <c r="C96" i="1"/>
  <c r="D95" i="1"/>
  <c r="H95" i="1" s="1"/>
  <c r="C95" i="1"/>
  <c r="D94" i="1"/>
  <c r="H94" i="1" s="1"/>
  <c r="C94" i="1"/>
  <c r="D93" i="1"/>
  <c r="G93" i="1" s="1"/>
  <c r="C93" i="1"/>
  <c r="D92" i="1"/>
  <c r="H92" i="1" s="1"/>
  <c r="C92" i="1"/>
  <c r="D91" i="1"/>
  <c r="H91" i="1" s="1"/>
  <c r="C91" i="1"/>
  <c r="D90" i="1"/>
  <c r="H90" i="1" s="1"/>
  <c r="C90" i="1"/>
  <c r="D89" i="1"/>
  <c r="H89" i="1" s="1"/>
  <c r="C89" i="1"/>
  <c r="D88" i="1"/>
  <c r="H88" i="1" s="1"/>
  <c r="C88" i="1"/>
  <c r="D87" i="1"/>
  <c r="H87" i="1" s="1"/>
  <c r="C87" i="1"/>
  <c r="D86" i="1"/>
  <c r="C86" i="1"/>
  <c r="H85" i="1"/>
  <c r="D85" i="1"/>
  <c r="C85" i="1"/>
  <c r="G85" i="1" s="1"/>
  <c r="D84" i="1"/>
  <c r="C84" i="1"/>
  <c r="D83" i="1"/>
  <c r="H83" i="1" s="1"/>
  <c r="C83" i="1"/>
  <c r="D82" i="1"/>
  <c r="C82" i="1"/>
  <c r="D81" i="1"/>
  <c r="C81" i="1"/>
  <c r="D80" i="1"/>
  <c r="H80" i="1" s="1"/>
  <c r="C80" i="1"/>
  <c r="D79" i="1"/>
  <c r="C79" i="1"/>
  <c r="D78" i="1"/>
  <c r="D77" i="1"/>
  <c r="C77" i="1"/>
  <c r="H77" i="1" s="1"/>
  <c r="D76" i="1"/>
  <c r="C76" i="1"/>
  <c r="H76" i="1" s="1"/>
  <c r="D75" i="1"/>
  <c r="C75" i="1"/>
  <c r="H75" i="1" s="1"/>
  <c r="D74" i="1"/>
  <c r="C74" i="1"/>
  <c r="H74" i="1" s="1"/>
  <c r="D73" i="1"/>
  <c r="C73" i="1"/>
  <c r="H73" i="1" s="1"/>
  <c r="D72" i="1"/>
  <c r="C72" i="1"/>
  <c r="H72" i="1" s="1"/>
  <c r="D71" i="1"/>
  <c r="C71" i="1"/>
  <c r="H71" i="1" s="1"/>
  <c r="D70" i="1"/>
  <c r="C70" i="1"/>
  <c r="G70" i="1" s="1"/>
  <c r="D69" i="1"/>
  <c r="C69" i="1"/>
  <c r="H69" i="1" s="1"/>
  <c r="D68" i="1"/>
  <c r="C68" i="1"/>
  <c r="H68" i="1" s="1"/>
  <c r="D67" i="1"/>
  <c r="C67" i="1"/>
  <c r="H67" i="1" s="1"/>
  <c r="D66" i="1"/>
  <c r="C66" i="1"/>
  <c r="H66" i="1" s="1"/>
  <c r="D65" i="1"/>
  <c r="C65" i="1"/>
  <c r="H65" i="1" s="1"/>
  <c r="D64" i="1"/>
  <c r="C64" i="1"/>
  <c r="H64" i="1" s="1"/>
  <c r="H63" i="1"/>
  <c r="G63" i="1"/>
  <c r="D63" i="1"/>
  <c r="C63" i="1"/>
  <c r="H62" i="1"/>
  <c r="G62" i="1"/>
  <c r="D62" i="1"/>
  <c r="C62" i="1"/>
  <c r="H61" i="1"/>
  <c r="G61" i="1"/>
  <c r="D61" i="1"/>
  <c r="C61" i="1"/>
  <c r="H60" i="1"/>
  <c r="G60" i="1"/>
  <c r="D60" i="1"/>
  <c r="C60" i="1"/>
  <c r="D59" i="1"/>
  <c r="C59"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560" i="1" l="1"/>
  <c r="G1560" i="1"/>
  <c r="G1263" i="1"/>
  <c r="G1578" i="1"/>
  <c r="H1568" i="1"/>
  <c r="H1554" i="1"/>
  <c r="G1550" i="1"/>
  <c r="H1550" i="1"/>
  <c r="G1538" i="1"/>
  <c r="G1534" i="1"/>
  <c r="C1483" i="1"/>
  <c r="E38" i="7"/>
  <c r="H1437" i="1"/>
  <c r="D1236" i="1"/>
  <c r="G459" i="1"/>
  <c r="H459" i="1"/>
  <c r="H916" i="1"/>
  <c r="G916" i="1"/>
  <c r="G1132" i="1"/>
  <c r="H1132" i="1"/>
  <c r="H1521" i="1"/>
  <c r="G1521" i="1"/>
  <c r="G1579" i="1"/>
  <c r="H1579" i="1"/>
  <c r="G80" i="1"/>
  <c r="G87" i="1"/>
  <c r="G90" i="1"/>
  <c r="G92" i="1"/>
  <c r="G95" i="1"/>
  <c r="G98" i="1"/>
  <c r="G100" i="1"/>
  <c r="G104" i="1"/>
  <c r="G106" i="1"/>
  <c r="G114" i="1"/>
  <c r="H290" i="1"/>
  <c r="G318" i="1"/>
  <c r="G324" i="1"/>
  <c r="G328" i="1"/>
  <c r="G332" i="1"/>
  <c r="G336" i="1"/>
  <c r="G340" i="1"/>
  <c r="G344" i="1"/>
  <c r="H369" i="1"/>
  <c r="G388" i="1"/>
  <c r="H400" i="1"/>
  <c r="H440" i="1"/>
  <c r="H444" i="1"/>
  <c r="H448" i="1"/>
  <c r="H452" i="1"/>
  <c r="G513" i="1"/>
  <c r="G517" i="1"/>
  <c r="G521" i="1"/>
  <c r="G578" i="1"/>
  <c r="G582" i="1"/>
  <c r="G586" i="1"/>
  <c r="G591" i="1"/>
  <c r="G595" i="1"/>
  <c r="G601" i="1"/>
  <c r="G605" i="1"/>
  <c r="G609" i="1"/>
  <c r="G613" i="1"/>
  <c r="G617" i="1"/>
  <c r="H617" i="1"/>
  <c r="H804" i="1"/>
  <c r="G804" i="1"/>
  <c r="H852" i="1"/>
  <c r="G852" i="1"/>
  <c r="H930" i="1"/>
  <c r="G930" i="1"/>
  <c r="H1051" i="1"/>
  <c r="G1051" i="1"/>
  <c r="G88" i="1"/>
  <c r="G91" i="1"/>
  <c r="G94" i="1"/>
  <c r="G96" i="1"/>
  <c r="G99" i="1"/>
  <c r="G103" i="1"/>
  <c r="G105" i="1"/>
  <c r="G156" i="1"/>
  <c r="H207" i="1"/>
  <c r="G68" i="1"/>
  <c r="G69" i="1"/>
  <c r="G72" i="1"/>
  <c r="G74" i="1"/>
  <c r="G76" i="1"/>
  <c r="H82" i="1"/>
  <c r="G86" i="1"/>
  <c r="H93" i="1"/>
  <c r="H97" i="1"/>
  <c r="H131" i="1"/>
  <c r="G153" i="1"/>
  <c r="H158" i="1"/>
  <c r="G171" i="1"/>
  <c r="H172" i="1"/>
  <c r="G199" i="1"/>
  <c r="H292" i="1"/>
  <c r="G295" i="1"/>
  <c r="G296" i="1"/>
  <c r="G297" i="1"/>
  <c r="G298" i="1"/>
  <c r="G299" i="1"/>
  <c r="G300" i="1"/>
  <c r="G301" i="1"/>
  <c r="G302" i="1"/>
  <c r="G303" i="1"/>
  <c r="G304" i="1"/>
  <c r="G305" i="1"/>
  <c r="G309" i="1"/>
  <c r="G310" i="1"/>
  <c r="G311" i="1"/>
  <c r="G312" i="1"/>
  <c r="G313" i="1"/>
  <c r="G314" i="1"/>
  <c r="H315" i="1"/>
  <c r="H319" i="1"/>
  <c r="H325" i="1"/>
  <c r="H329" i="1"/>
  <c r="H333" i="1"/>
  <c r="H337" i="1"/>
  <c r="H341" i="1"/>
  <c r="G372" i="1"/>
  <c r="G375" i="1"/>
  <c r="G376" i="1"/>
  <c r="G377" i="1"/>
  <c r="G378" i="1"/>
  <c r="G379" i="1"/>
  <c r="G380" i="1"/>
  <c r="G381" i="1"/>
  <c r="G382" i="1"/>
  <c r="G383" i="1"/>
  <c r="G384" i="1"/>
  <c r="G385" i="1"/>
  <c r="G401" i="1"/>
  <c r="H401" i="1"/>
  <c r="G404" i="1"/>
  <c r="G455" i="1"/>
  <c r="H455" i="1"/>
  <c r="G463" i="1"/>
  <c r="H463" i="1"/>
  <c r="G621" i="1"/>
  <c r="H621" i="1"/>
  <c r="H965" i="1"/>
  <c r="G965" i="1"/>
  <c r="H967" i="1"/>
  <c r="G967" i="1"/>
  <c r="H969" i="1"/>
  <c r="G969" i="1"/>
  <c r="H971" i="1"/>
  <c r="G971" i="1"/>
  <c r="H973" i="1"/>
  <c r="G973" i="1"/>
  <c r="H975" i="1"/>
  <c r="G975" i="1"/>
  <c r="H977" i="1"/>
  <c r="G977" i="1"/>
  <c r="H979" i="1"/>
  <c r="G979" i="1"/>
  <c r="H981" i="1"/>
  <c r="G981" i="1"/>
  <c r="H983" i="1"/>
  <c r="G983" i="1"/>
  <c r="H989" i="1"/>
  <c r="G989" i="1"/>
  <c r="G625" i="1"/>
  <c r="H625" i="1"/>
  <c r="H1055" i="1"/>
  <c r="G1055" i="1"/>
  <c r="G1058" i="1"/>
  <c r="H1058" i="1"/>
  <c r="G1063" i="1"/>
  <c r="H1063" i="1"/>
  <c r="H59" i="1"/>
  <c r="G83" i="1"/>
  <c r="G89" i="1"/>
  <c r="G101" i="1"/>
  <c r="G107" i="1"/>
  <c r="G67" i="1"/>
  <c r="G73" i="1"/>
  <c r="G75" i="1"/>
  <c r="G77" i="1"/>
  <c r="G162" i="1"/>
  <c r="H167" i="1"/>
  <c r="H174" i="1"/>
  <c r="G183" i="1"/>
  <c r="G200" i="1"/>
  <c r="G210" i="1"/>
  <c r="H58" i="1"/>
  <c r="H84" i="1"/>
  <c r="H113" i="1"/>
  <c r="G123" i="1"/>
  <c r="H125" i="1"/>
  <c r="G132" i="1"/>
  <c r="G134" i="1"/>
  <c r="H150" i="1"/>
  <c r="G154" i="1"/>
  <c r="H157" i="1"/>
  <c r="H166" i="1"/>
  <c r="G168" i="1"/>
  <c r="H170" i="1"/>
  <c r="G175" i="1"/>
  <c r="H176" i="1"/>
  <c r="H178" i="1"/>
  <c r="H180" i="1"/>
  <c r="H291" i="1"/>
  <c r="G316" i="1"/>
  <c r="G320" i="1"/>
  <c r="G326" i="1"/>
  <c r="G330" i="1"/>
  <c r="G334" i="1"/>
  <c r="G338" i="1"/>
  <c r="G342" i="1"/>
  <c r="G367" i="1"/>
  <c r="H370" i="1"/>
  <c r="H374" i="1"/>
  <c r="H398" i="1"/>
  <c r="H438" i="1"/>
  <c r="H442" i="1"/>
  <c r="H446" i="1"/>
  <c r="H450" i="1"/>
  <c r="G511" i="1"/>
  <c r="G515" i="1"/>
  <c r="G519" i="1"/>
  <c r="G576" i="1"/>
  <c r="G580" i="1"/>
  <c r="G584" i="1"/>
  <c r="G589" i="1"/>
  <c r="G593" i="1"/>
  <c r="G597" i="1"/>
  <c r="G603" i="1"/>
  <c r="G607" i="1"/>
  <c r="G611" i="1"/>
  <c r="H615" i="1"/>
  <c r="H950" i="1"/>
  <c r="G950" i="1"/>
  <c r="G454" i="1"/>
  <c r="G458" i="1"/>
  <c r="G462" i="1"/>
  <c r="G479" i="1"/>
  <c r="H481" i="1"/>
  <c r="H483" i="1"/>
  <c r="H485" i="1"/>
  <c r="H487" i="1"/>
  <c r="G489" i="1"/>
  <c r="H491" i="1"/>
  <c r="H493" i="1"/>
  <c r="H495" i="1"/>
  <c r="H497" i="1"/>
  <c r="G499" i="1"/>
  <c r="G501" i="1"/>
  <c r="G503" i="1"/>
  <c r="G505" i="1"/>
  <c r="G507" i="1"/>
  <c r="H562" i="1"/>
  <c r="H564" i="1"/>
  <c r="H566" i="1"/>
  <c r="H568" i="1"/>
  <c r="H570" i="1"/>
  <c r="H572" i="1"/>
  <c r="G616" i="1"/>
  <c r="G620" i="1"/>
  <c r="G624" i="1"/>
  <c r="G628" i="1"/>
  <c r="H797" i="1"/>
  <c r="H799" i="1"/>
  <c r="H806" i="1"/>
  <c r="H808" i="1"/>
  <c r="H845" i="1"/>
  <c r="H847" i="1"/>
  <c r="H854" i="1"/>
  <c r="H856" i="1"/>
  <c r="G860" i="1"/>
  <c r="H865" i="1"/>
  <c r="H880" i="1"/>
  <c r="G880" i="1"/>
  <c r="H913" i="1"/>
  <c r="H918" i="1"/>
  <c r="H927" i="1"/>
  <c r="H932" i="1"/>
  <c r="H945" i="1"/>
  <c r="H952" i="1"/>
  <c r="G1011" i="1"/>
  <c r="H1011" i="1"/>
  <c r="H1031" i="1"/>
  <c r="H1038" i="1"/>
  <c r="G1038" i="1"/>
  <c r="H1045" i="1"/>
  <c r="G1045" i="1"/>
  <c r="H1048" i="1"/>
  <c r="G1050" i="1"/>
  <c r="H1050" i="1"/>
  <c r="G1099" i="1"/>
  <c r="H1102" i="1"/>
  <c r="G1102" i="1"/>
  <c r="G1107" i="1"/>
  <c r="H1110" i="1"/>
  <c r="G1110" i="1"/>
  <c r="G1119" i="1"/>
  <c r="H1122" i="1"/>
  <c r="G1122" i="1"/>
  <c r="H1145" i="1"/>
  <c r="H1185" i="1"/>
  <c r="G1185" i="1"/>
  <c r="H922" i="1"/>
  <c r="G922" i="1"/>
  <c r="H964" i="1"/>
  <c r="G964" i="1"/>
  <c r="H966" i="1"/>
  <c r="G966" i="1"/>
  <c r="H968" i="1"/>
  <c r="G968" i="1"/>
  <c r="H970" i="1"/>
  <c r="G970" i="1"/>
  <c r="H972" i="1"/>
  <c r="G972" i="1"/>
  <c r="H974" i="1"/>
  <c r="G974" i="1"/>
  <c r="H976" i="1"/>
  <c r="G976" i="1"/>
  <c r="H978" i="1"/>
  <c r="G978" i="1"/>
  <c r="H980" i="1"/>
  <c r="G980" i="1"/>
  <c r="H982" i="1"/>
  <c r="G982" i="1"/>
  <c r="H988" i="1"/>
  <c r="G988" i="1"/>
  <c r="H1052" i="1"/>
  <c r="G1052" i="1"/>
  <c r="G1057" i="1"/>
  <c r="H1057" i="1"/>
  <c r="G1128" i="1"/>
  <c r="H1128" i="1"/>
  <c r="H1382" i="1"/>
  <c r="G1382" i="1"/>
  <c r="H1396" i="1"/>
  <c r="G1396" i="1"/>
  <c r="H1459" i="1"/>
  <c r="G1459" i="1"/>
  <c r="H1477" i="1"/>
  <c r="G1477" i="1"/>
  <c r="H1485" i="1"/>
  <c r="G1485" i="1"/>
  <c r="H322" i="1"/>
  <c r="H366" i="1"/>
  <c r="G371" i="1"/>
  <c r="H373" i="1"/>
  <c r="H386" i="1"/>
  <c r="G399" i="1"/>
  <c r="G456" i="1"/>
  <c r="G460" i="1"/>
  <c r="G464" i="1"/>
  <c r="H480" i="1"/>
  <c r="G482" i="1"/>
  <c r="G484" i="1"/>
  <c r="H486" i="1"/>
  <c r="G488" i="1"/>
  <c r="H490" i="1"/>
  <c r="G492" i="1"/>
  <c r="G494" i="1"/>
  <c r="G496" i="1"/>
  <c r="H498" i="1"/>
  <c r="H500" i="1"/>
  <c r="H502" i="1"/>
  <c r="H504" i="1"/>
  <c r="H506" i="1"/>
  <c r="H508" i="1"/>
  <c r="H563" i="1"/>
  <c r="H565" i="1"/>
  <c r="H567" i="1"/>
  <c r="H569" i="1"/>
  <c r="H571" i="1"/>
  <c r="H573" i="1"/>
  <c r="G618" i="1"/>
  <c r="G622" i="1"/>
  <c r="G626" i="1"/>
  <c r="H809" i="1"/>
  <c r="H811" i="1"/>
  <c r="G820" i="1"/>
  <c r="H822" i="1"/>
  <c r="H824" i="1"/>
  <c r="G828" i="1"/>
  <c r="H833" i="1"/>
  <c r="H835" i="1"/>
  <c r="H842" i="1"/>
  <c r="H844" i="1"/>
  <c r="G872" i="1"/>
  <c r="G900" i="1"/>
  <c r="H905" i="1"/>
  <c r="H910" i="1"/>
  <c r="H935" i="1"/>
  <c r="G938" i="1"/>
  <c r="H940" i="1"/>
  <c r="G1012" i="1"/>
  <c r="G1014" i="1"/>
  <c r="G1019" i="1"/>
  <c r="H1019" i="1"/>
  <c r="G1022" i="1"/>
  <c r="H1022" i="1"/>
  <c r="H1039" i="1"/>
  <c r="G1039" i="1"/>
  <c r="H1044" i="1"/>
  <c r="G1044" i="1"/>
  <c r="H1098" i="1"/>
  <c r="G1098" i="1"/>
  <c r="G1103" i="1"/>
  <c r="H1106" i="1"/>
  <c r="G1106" i="1"/>
  <c r="G1111" i="1"/>
  <c r="H1118" i="1"/>
  <c r="G1118" i="1"/>
  <c r="G1123" i="1"/>
  <c r="H1173" i="1"/>
  <c r="G1173" i="1"/>
  <c r="H1177" i="1"/>
  <c r="G1177" i="1"/>
  <c r="H937" i="1"/>
  <c r="H942" i="1"/>
  <c r="H1061" i="1"/>
  <c r="G1140" i="1"/>
  <c r="G1142" i="1"/>
  <c r="G1149" i="1"/>
  <c r="G1270" i="1"/>
  <c r="G1306" i="1"/>
  <c r="G1359" i="1"/>
  <c r="G1412" i="1"/>
  <c r="J1451" i="1"/>
  <c r="H1451" i="1"/>
  <c r="G1451" i="1"/>
  <c r="I1451" i="1" s="1"/>
  <c r="H1468" i="1"/>
  <c r="G1468" i="1"/>
  <c r="I1468" i="1" s="1"/>
  <c r="J1477" i="1"/>
  <c r="H1482" i="1"/>
  <c r="G1482" i="1"/>
  <c r="H1505" i="1"/>
  <c r="G1505" i="1"/>
  <c r="H1509" i="1"/>
  <c r="G1509" i="1"/>
  <c r="H792" i="1"/>
  <c r="H794" i="1"/>
  <c r="H796" i="1"/>
  <c r="H801" i="1"/>
  <c r="H803" i="1"/>
  <c r="H810" i="1"/>
  <c r="H821" i="1"/>
  <c r="H823" i="1"/>
  <c r="H830" i="1"/>
  <c r="H832" i="1"/>
  <c r="H837" i="1"/>
  <c r="H839" i="1"/>
  <c r="H846" i="1"/>
  <c r="H848" i="1"/>
  <c r="H853" i="1"/>
  <c r="H855" i="1"/>
  <c r="H862" i="1"/>
  <c r="H864" i="1"/>
  <c r="H873" i="1"/>
  <c r="H875" i="1"/>
  <c r="H882" i="1"/>
  <c r="H884" i="1"/>
  <c r="G888" i="1"/>
  <c r="H893" i="1"/>
  <c r="H895" i="1"/>
  <c r="H902" i="1"/>
  <c r="H919" i="1"/>
  <c r="H924" i="1"/>
  <c r="G926" i="1"/>
  <c r="H929" i="1"/>
  <c r="H934" i="1"/>
  <c r="G948" i="1"/>
  <c r="H953" i="1"/>
  <c r="G1009" i="1"/>
  <c r="G1020" i="1"/>
  <c r="G1026" i="1"/>
  <c r="G1029" i="1"/>
  <c r="H1036" i="1"/>
  <c r="H1040" i="1"/>
  <c r="G1059" i="1"/>
  <c r="H1100" i="1"/>
  <c r="H1104" i="1"/>
  <c r="H1108" i="1"/>
  <c r="G1112" i="1"/>
  <c r="G1114" i="1"/>
  <c r="H1116" i="1"/>
  <c r="H1120" i="1"/>
  <c r="G1126" i="1"/>
  <c r="G1130" i="1"/>
  <c r="G1134" i="1"/>
  <c r="G1135" i="1"/>
  <c r="G1176" i="1"/>
  <c r="H1195" i="1"/>
  <c r="H1197" i="1"/>
  <c r="G1202" i="1"/>
  <c r="G1208" i="1"/>
  <c r="G1229" i="1"/>
  <c r="G1231" i="1"/>
  <c r="G1238" i="1"/>
  <c r="G1259" i="1"/>
  <c r="H1288" i="1"/>
  <c r="H1297" i="1"/>
  <c r="G1299" i="1"/>
  <c r="H1320" i="1"/>
  <c r="H1324" i="1"/>
  <c r="G1334" i="1"/>
  <c r="H1350" i="1"/>
  <c r="G1350" i="1"/>
  <c r="J1465" i="1"/>
  <c r="J1468" i="1"/>
  <c r="G1502" i="1"/>
  <c r="H1506" i="1"/>
  <c r="G1506" i="1"/>
  <c r="H1529" i="1"/>
  <c r="G1529" i="1"/>
  <c r="H1574" i="1"/>
  <c r="G1574" i="1"/>
  <c r="H1099" i="1"/>
  <c r="H1103" i="1"/>
  <c r="H1107" i="1"/>
  <c r="H1111" i="1"/>
  <c r="H1119" i="1"/>
  <c r="H1123" i="1"/>
  <c r="G1125" i="1"/>
  <c r="G1129" i="1"/>
  <c r="G1133" i="1"/>
  <c r="H1138" i="1"/>
  <c r="H1155" i="1"/>
  <c r="H1159" i="1"/>
  <c r="H1161" i="1"/>
  <c r="H1169" i="1"/>
  <c r="G1180" i="1"/>
  <c r="G1188" i="1"/>
  <c r="G1192" i="1"/>
  <c r="H1199" i="1"/>
  <c r="H1201" i="1"/>
  <c r="G1201" i="1"/>
  <c r="G1247" i="1"/>
  <c r="H1429" i="1"/>
  <c r="G1429" i="1"/>
  <c r="H1514" i="1"/>
  <c r="G1514" i="1"/>
  <c r="H1525" i="1"/>
  <c r="G1525" i="1"/>
  <c r="H1544" i="1"/>
  <c r="G1544" i="1"/>
  <c r="G1571" i="1"/>
  <c r="H1571" i="1"/>
  <c r="F66" i="6"/>
  <c r="C1360" i="1"/>
  <c r="H1360" i="1" s="1"/>
  <c r="D114" i="6"/>
  <c r="F114" i="6" s="1"/>
  <c r="F115" i="6"/>
  <c r="D22" i="7"/>
  <c r="C1461" i="1"/>
  <c r="B269" i="9"/>
  <c r="G1254" i="1"/>
  <c r="G1278" i="1"/>
  <c r="G1294" i="1"/>
  <c r="G1310" i="1"/>
  <c r="H1356" i="1"/>
  <c r="G1356" i="1"/>
  <c r="H1358" i="1"/>
  <c r="G1358" i="1"/>
  <c r="H1366" i="1"/>
  <c r="G1366" i="1"/>
  <c r="G1375" i="1"/>
  <c r="G1377" i="1"/>
  <c r="H1411" i="1"/>
  <c r="G1411" i="1"/>
  <c r="H1439" i="1"/>
  <c r="J1439" i="1"/>
  <c r="G1439" i="1"/>
  <c r="J1456" i="1"/>
  <c r="J1459" i="1"/>
  <c r="H1464" i="1"/>
  <c r="G1464" i="1"/>
  <c r="H1474" i="1"/>
  <c r="G1474" i="1"/>
  <c r="I1474" i="1" s="1"/>
  <c r="H1489" i="1"/>
  <c r="G1489" i="1"/>
  <c r="H1494" i="1"/>
  <c r="G1494" i="1"/>
  <c r="H1516" i="1"/>
  <c r="G1516" i="1"/>
  <c r="H1533" i="1"/>
  <c r="G1533" i="1"/>
  <c r="H1537" i="1"/>
  <c r="G1537" i="1"/>
  <c r="H1542" i="1"/>
  <c r="G1542" i="1"/>
  <c r="G1561" i="1"/>
  <c r="H1561" i="1"/>
  <c r="E224" i="4"/>
  <c r="D220" i="1" s="1"/>
  <c r="F43" i="6"/>
  <c r="C1337" i="1"/>
  <c r="H1337" i="1" s="1"/>
  <c r="F50" i="6"/>
  <c r="C1344" i="1"/>
  <c r="H1344" i="1" s="1"/>
  <c r="D24" i="8"/>
  <c r="C1499" i="1" s="1"/>
  <c r="C1511" i="1"/>
  <c r="H1511" i="1" s="1"/>
  <c r="C1576" i="1"/>
  <c r="I36" i="3"/>
  <c r="B21" i="9"/>
  <c r="H867" i="1"/>
  <c r="H874" i="1"/>
  <c r="H876" i="1"/>
  <c r="H881" i="1"/>
  <c r="H883" i="1"/>
  <c r="H890" i="1"/>
  <c r="H892" i="1"/>
  <c r="H897" i="1"/>
  <c r="H899" i="1"/>
  <c r="H904" i="1"/>
  <c r="H907" i="1"/>
  <c r="H912" i="1"/>
  <c r="H915" i="1"/>
  <c r="H920" i="1"/>
  <c r="H923" i="1"/>
  <c r="H928" i="1"/>
  <c r="H931" i="1"/>
  <c r="H936" i="1"/>
  <c r="H939" i="1"/>
  <c r="H944" i="1"/>
  <c r="H947" i="1"/>
  <c r="H949" i="1"/>
  <c r="H963" i="1"/>
  <c r="G1000" i="1"/>
  <c r="H1001" i="1"/>
  <c r="G1006" i="1"/>
  <c r="G1008" i="1"/>
  <c r="H1025" i="1"/>
  <c r="G1027" i="1"/>
  <c r="H1028" i="1"/>
  <c r="G1032" i="1"/>
  <c r="G1062" i="1"/>
  <c r="H1115" i="1"/>
  <c r="G1137" i="1"/>
  <c r="G1139" i="1"/>
  <c r="G1144" i="1"/>
  <c r="G1148" i="1"/>
  <c r="G1158" i="1"/>
  <c r="G1164" i="1"/>
  <c r="G1172" i="1"/>
  <c r="H1179" i="1"/>
  <c r="H1181" i="1"/>
  <c r="G1182" i="1"/>
  <c r="H1187" i="1"/>
  <c r="H1189" i="1"/>
  <c r="H1191" i="1"/>
  <c r="H1193" i="1"/>
  <c r="G1194" i="1"/>
  <c r="G1200" i="1"/>
  <c r="H1207" i="1"/>
  <c r="H1209" i="1"/>
  <c r="G1210" i="1"/>
  <c r="H1220" i="1"/>
  <c r="G1221" i="1"/>
  <c r="G1230" i="1"/>
  <c r="G1258" i="1"/>
  <c r="H1260" i="1"/>
  <c r="H1264" i="1"/>
  <c r="G1282" i="1"/>
  <c r="H1284" i="1"/>
  <c r="H1293" i="1"/>
  <c r="G1298" i="1"/>
  <c r="H1300" i="1"/>
  <c r="H1309" i="1"/>
  <c r="G1314" i="1"/>
  <c r="H1316" i="1"/>
  <c r="H1341" i="1"/>
  <c r="G1345" i="1"/>
  <c r="G1353" i="1"/>
  <c r="H1372" i="1"/>
  <c r="G1372" i="1"/>
  <c r="H1374" i="1"/>
  <c r="G1374" i="1"/>
  <c r="H1397" i="1"/>
  <c r="G1399" i="1"/>
  <c r="G1417" i="1"/>
  <c r="G1432" i="1"/>
  <c r="G1437" i="1"/>
  <c r="J1445" i="1"/>
  <c r="G1445" i="1"/>
  <c r="J1447" i="1"/>
  <c r="H1447" i="1"/>
  <c r="H1455" i="1"/>
  <c r="G1455" i="1"/>
  <c r="I1455" i="1" s="1"/>
  <c r="J1464" i="1"/>
  <c r="J1471" i="1"/>
  <c r="J1474" i="1"/>
  <c r="G1486" i="1"/>
  <c r="G1492" i="1"/>
  <c r="H1498" i="1"/>
  <c r="G1498" i="1"/>
  <c r="G1510" i="1"/>
  <c r="G1522" i="1"/>
  <c r="G1530" i="1"/>
  <c r="G1540" i="1"/>
  <c r="G1557" i="1"/>
  <c r="G1569" i="1"/>
  <c r="H1569" i="1"/>
  <c r="H1333" i="1"/>
  <c r="G1338" i="1"/>
  <c r="H1340" i="1"/>
  <c r="H1346" i="1"/>
  <c r="H1362" i="1"/>
  <c r="G1363" i="1"/>
  <c r="G1379" i="1"/>
  <c r="G1390" i="1"/>
  <c r="G1394" i="1"/>
  <c r="G1405" i="1"/>
  <c r="G1409" i="1"/>
  <c r="G1420" i="1"/>
  <c r="G1426" i="1"/>
  <c r="J1449" i="1"/>
  <c r="G1577" i="1"/>
  <c r="H1577" i="1"/>
  <c r="D78" i="5"/>
  <c r="C1056" i="1" s="1"/>
  <c r="G1056" i="1" s="1"/>
  <c r="F79" i="5"/>
  <c r="D5" i="7"/>
  <c r="H29" i="3" s="1"/>
  <c r="B102" i="9"/>
  <c r="B144" i="9"/>
  <c r="H1351" i="1"/>
  <c r="H1354" i="1"/>
  <c r="G1360" i="1"/>
  <c r="H1367" i="1"/>
  <c r="H1370" i="1"/>
  <c r="H1385" i="1"/>
  <c r="G1386" i="1"/>
  <c r="H1391" i="1"/>
  <c r="G1392" i="1"/>
  <c r="G1398" i="1"/>
  <c r="H1400" i="1"/>
  <c r="G1401" i="1"/>
  <c r="H1406" i="1"/>
  <c r="G1407" i="1"/>
  <c r="G1413" i="1"/>
  <c r="H1415" i="1"/>
  <c r="G1416" i="1"/>
  <c r="H1421" i="1"/>
  <c r="G1422" i="1"/>
  <c r="H1430" i="1"/>
  <c r="H1433" i="1"/>
  <c r="G1434" i="1"/>
  <c r="G1438" i="1"/>
  <c r="H1441" i="1"/>
  <c r="I1441" i="1" s="1"/>
  <c r="J1457" i="1"/>
  <c r="J1458" i="1"/>
  <c r="J1462" i="1"/>
  <c r="J1463" i="1"/>
  <c r="J1466" i="1"/>
  <c r="J1467" i="1"/>
  <c r="J1472" i="1"/>
  <c r="J1473" i="1"/>
  <c r="J1479" i="1"/>
  <c r="G1556" i="1"/>
  <c r="G1572" i="1"/>
  <c r="D44" i="4"/>
  <c r="F45" i="4"/>
  <c r="F78" i="5"/>
  <c r="G286" i="9"/>
  <c r="F88" i="5"/>
  <c r="D87" i="5"/>
  <c r="B109" i="9"/>
  <c r="B151" i="9"/>
  <c r="E580" i="4"/>
  <c r="D574" i="1" s="1"/>
  <c r="G1184" i="1"/>
  <c r="B52" i="9"/>
  <c r="B83" i="9"/>
  <c r="B100" i="9"/>
  <c r="B108" i="9"/>
  <c r="B150" i="9"/>
  <c r="E152" i="9"/>
  <c r="B152" i="9" s="1"/>
  <c r="B157" i="9"/>
  <c r="F215" i="9"/>
  <c r="B215" i="9" s="1"/>
  <c r="F224" i="9"/>
  <c r="B227" i="9"/>
  <c r="F229" i="9"/>
  <c r="B229" i="9" s="1"/>
  <c r="B236" i="9"/>
  <c r="B238" i="9"/>
  <c r="B243" i="9"/>
  <c r="F245" i="9"/>
  <c r="B245" i="9" s="1"/>
  <c r="B252" i="9"/>
  <c r="B254" i="9"/>
  <c r="B259" i="9"/>
  <c r="F261" i="9"/>
  <c r="B261" i="9" s="1"/>
  <c r="B266" i="9"/>
  <c r="F269" i="9"/>
  <c r="E459" i="4"/>
  <c r="D453" i="1" s="1"/>
  <c r="E206" i="5"/>
  <c r="E89" i="6"/>
  <c r="D1383" i="1" s="1"/>
  <c r="B24" i="9"/>
  <c r="E30" i="9"/>
  <c r="B30" i="9" s="1"/>
  <c r="B33" i="9"/>
  <c r="E34" i="9"/>
  <c r="B34" i="9" s="1"/>
  <c r="E38" i="9"/>
  <c r="B38" i="9" s="1"/>
  <c r="B51" i="9"/>
  <c r="B56" i="9"/>
  <c r="B64" i="9"/>
  <c r="B72" i="9"/>
  <c r="B80" i="9"/>
  <c r="B88" i="9"/>
  <c r="B96" i="9"/>
  <c r="B114" i="9"/>
  <c r="B122" i="9"/>
  <c r="B130" i="9"/>
  <c r="B138" i="9"/>
  <c r="B149" i="9"/>
  <c r="B226" i="9"/>
  <c r="F231" i="9"/>
  <c r="B231" i="9" s="1"/>
  <c r="F233" i="9"/>
  <c r="B233" i="9" s="1"/>
  <c r="B240" i="9"/>
  <c r="F242" i="9"/>
  <c r="B242" i="9" s="1"/>
  <c r="F247" i="9"/>
  <c r="B247" i="9" s="1"/>
  <c r="F249" i="9"/>
  <c r="B249" i="9" s="1"/>
  <c r="B256" i="9"/>
  <c r="F258" i="9"/>
  <c r="B258" i="9" s="1"/>
  <c r="F263" i="9"/>
  <c r="B263" i="9" s="1"/>
  <c r="B268" i="9"/>
  <c r="F271" i="9"/>
  <c r="B271" i="9" s="1"/>
  <c r="D152" i="4"/>
  <c r="C148" i="1" s="1"/>
  <c r="F164" i="4"/>
  <c r="D196" i="4"/>
  <c r="C192" i="1" s="1"/>
  <c r="F312" i="4"/>
  <c r="F391" i="4"/>
  <c r="E484" i="4"/>
  <c r="D478" i="1" s="1"/>
  <c r="F605" i="4"/>
  <c r="D625" i="4"/>
  <c r="F29" i="5"/>
  <c r="E87" i="5"/>
  <c r="D1065" i="1" s="1"/>
  <c r="E35" i="6"/>
  <c r="D38" i="7"/>
  <c r="E23" i="9"/>
  <c r="B23" i="9" s="1"/>
  <c r="E28" i="9"/>
  <c r="B28" i="9" s="1"/>
  <c r="E32" i="9"/>
  <c r="B32" i="9" s="1"/>
  <c r="E36" i="9"/>
  <c r="B36" i="9" s="1"/>
  <c r="E48" i="9"/>
  <c r="B48" i="9" s="1"/>
  <c r="E55" i="9"/>
  <c r="B55" i="9" s="1"/>
  <c r="E71" i="9"/>
  <c r="B71" i="9" s="1"/>
  <c r="E87" i="9"/>
  <c r="B87" i="9" s="1"/>
  <c r="E104" i="9"/>
  <c r="B104" i="9" s="1"/>
  <c r="E146" i="9"/>
  <c r="B146" i="9" s="1"/>
  <c r="E153" i="9"/>
  <c r="B153" i="9" s="1"/>
  <c r="E156" i="9"/>
  <c r="B156" i="9" s="1"/>
  <c r="B213" i="9"/>
  <c r="F217" i="9"/>
  <c r="B217" i="9" s="1"/>
  <c r="F221" i="9"/>
  <c r="B221" i="9" s="1"/>
  <c r="B228" i="9"/>
  <c r="F230" i="9"/>
  <c r="B230" i="9" s="1"/>
  <c r="F235" i="9"/>
  <c r="B235" i="9" s="1"/>
  <c r="B237" i="9"/>
  <c r="B244" i="9"/>
  <c r="F246" i="9"/>
  <c r="B246" i="9" s="1"/>
  <c r="F251" i="9"/>
  <c r="B251" i="9" s="1"/>
  <c r="B253" i="9"/>
  <c r="B260" i="9"/>
  <c r="F262" i="9"/>
  <c r="B262" i="9" s="1"/>
  <c r="F270" i="9"/>
  <c r="B270" i="9" s="1"/>
  <c r="E290" i="9"/>
  <c r="B290" i="9" s="1"/>
  <c r="H1228" i="1"/>
  <c r="H1230" i="1"/>
  <c r="G1271" i="1"/>
  <c r="E245" i="5"/>
  <c r="D1222" i="1" s="1"/>
  <c r="F250" i="5"/>
  <c r="E279" i="9"/>
  <c r="B279" i="9" s="1"/>
  <c r="H1226" i="1"/>
  <c r="F246" i="5"/>
  <c r="E281" i="9"/>
  <c r="B281" i="9" s="1"/>
  <c r="H1216" i="1"/>
  <c r="H1218" i="1"/>
  <c r="F234" i="5"/>
  <c r="H1211" i="1"/>
  <c r="H1213" i="1"/>
  <c r="H1157" i="1"/>
  <c r="G1156" i="1"/>
  <c r="H1144" i="1"/>
  <c r="F164" i="5"/>
  <c r="E288" i="9"/>
  <c r="H1140" i="1"/>
  <c r="E285" i="9"/>
  <c r="B285" i="9" s="1"/>
  <c r="E284" i="9"/>
  <c r="B284" i="9" s="1"/>
  <c r="H1137" i="1"/>
  <c r="H1136" i="1"/>
  <c r="F146" i="5"/>
  <c r="E287" i="9"/>
  <c r="B287" i="9" s="1"/>
  <c r="G1113" i="1"/>
  <c r="F134" i="5"/>
  <c r="G1115" i="1"/>
  <c r="G1061" i="1"/>
  <c r="G1053" i="1"/>
  <c r="E68" i="5"/>
  <c r="H1042" i="1"/>
  <c r="H1034" i="1"/>
  <c r="H1035" i="1"/>
  <c r="H1033" i="1"/>
  <c r="G1030" i="1"/>
  <c r="G1031" i="1"/>
  <c r="F52" i="5"/>
  <c r="G1013" i="1"/>
  <c r="G1018" i="1"/>
  <c r="H996" i="1"/>
  <c r="F45" i="5"/>
  <c r="G1007" i="1"/>
  <c r="H1004" i="1"/>
  <c r="G1003" i="1"/>
  <c r="G1001" i="1"/>
  <c r="F19" i="5"/>
  <c r="G999" i="1"/>
  <c r="H997" i="1"/>
  <c r="H998" i="1"/>
  <c r="H995" i="1"/>
  <c r="H994" i="1"/>
  <c r="H993" i="1"/>
  <c r="G991" i="1"/>
  <c r="G992" i="1"/>
  <c r="E12" i="5"/>
  <c r="D990" i="1" s="1"/>
  <c r="G986" i="1"/>
  <c r="G987" i="1"/>
  <c r="G411" i="1"/>
  <c r="H289" i="1"/>
  <c r="H412" i="1"/>
  <c r="F418" i="4"/>
  <c r="H405" i="1"/>
  <c r="E644" i="4"/>
  <c r="D638" i="1" s="1"/>
  <c r="G291" i="1"/>
  <c r="G290" i="1"/>
  <c r="G413" i="1"/>
  <c r="G816" i="1"/>
  <c r="E45" i="9"/>
  <c r="B45" i="9" s="1"/>
  <c r="F219" i="9"/>
  <c r="B219" i="9" s="1"/>
  <c r="E39" i="9"/>
  <c r="B39" i="9" s="1"/>
  <c r="E37" i="9"/>
  <c r="B37" i="9" s="1"/>
  <c r="E29" i="9"/>
  <c r="B29" i="9" s="1"/>
  <c r="G599" i="1"/>
  <c r="E143" i="9"/>
  <c r="B143" i="9" s="1"/>
  <c r="H600" i="1"/>
  <c r="G398" i="1"/>
  <c r="F402" i="4"/>
  <c r="G397" i="1"/>
  <c r="G386" i="1"/>
  <c r="G373" i="1"/>
  <c r="G374" i="1"/>
  <c r="G368" i="1"/>
  <c r="G366" i="1"/>
  <c r="H364" i="1"/>
  <c r="G365" i="1"/>
  <c r="F369" i="4"/>
  <c r="F326" i="4"/>
  <c r="E67" i="9"/>
  <c r="B67" i="9" s="1"/>
  <c r="B224" i="9"/>
  <c r="G206" i="1"/>
  <c r="E196" i="4"/>
  <c r="D192" i="1" s="1"/>
  <c r="F210" i="4"/>
  <c r="G207" i="1"/>
  <c r="F196" i="4"/>
  <c r="H198" i="1"/>
  <c r="F202" i="4"/>
  <c r="E53" i="9"/>
  <c r="G184" i="1"/>
  <c r="H191" i="1"/>
  <c r="H190" i="1"/>
  <c r="H189" i="1"/>
  <c r="H188" i="1"/>
  <c r="H187" i="1"/>
  <c r="H186" i="1"/>
  <c r="E46" i="9"/>
  <c r="B46" i="9" s="1"/>
  <c r="F188" i="4"/>
  <c r="E44" i="9"/>
  <c r="B44" i="9" s="1"/>
  <c r="F220" i="9"/>
  <c r="G180" i="1"/>
  <c r="E42" i="9"/>
  <c r="B42" i="9" s="1"/>
  <c r="H179" i="1"/>
  <c r="E41" i="9"/>
  <c r="B41" i="9" s="1"/>
  <c r="G178" i="1"/>
  <c r="G176" i="1"/>
  <c r="G174" i="1"/>
  <c r="G173" i="1"/>
  <c r="F177" i="4"/>
  <c r="G165" i="1"/>
  <c r="F169" i="4"/>
  <c r="G167" i="1"/>
  <c r="H163" i="1"/>
  <c r="E40" i="9"/>
  <c r="B40" i="9" s="1"/>
  <c r="E152" i="4"/>
  <c r="D148" i="1" s="1"/>
  <c r="G148" i="1" s="1"/>
  <c r="F159" i="4"/>
  <c r="D149" i="1"/>
  <c r="H152" i="1"/>
  <c r="G151" i="1"/>
  <c r="G150" i="1"/>
  <c r="G149" i="1"/>
  <c r="F152" i="4"/>
  <c r="H135" i="1"/>
  <c r="H146" i="1"/>
  <c r="H134" i="1"/>
  <c r="G130" i="1"/>
  <c r="G131" i="1"/>
  <c r="G124" i="1"/>
  <c r="H126" i="1"/>
  <c r="F128" i="4"/>
  <c r="G121" i="1"/>
  <c r="G120" i="1"/>
  <c r="H114" i="1"/>
  <c r="G108" i="1"/>
  <c r="F112" i="4"/>
  <c r="H86" i="1"/>
  <c r="G82" i="1"/>
  <c r="H81" i="1"/>
  <c r="H79" i="1"/>
  <c r="F68" i="4"/>
  <c r="G58" i="1"/>
  <c r="G59" i="1"/>
  <c r="F62" i="4"/>
  <c r="E27" i="9"/>
  <c r="B27" i="9" s="1"/>
  <c r="F214" i="9"/>
  <c r="B214" i="9" s="1"/>
  <c r="F216" i="9"/>
  <c r="B216" i="9" s="1"/>
  <c r="G1274" i="1"/>
  <c r="G1266" i="1"/>
  <c r="F258" i="5"/>
  <c r="C1235" i="1"/>
  <c r="G1235" i="1" s="1"/>
  <c r="F259" i="5"/>
  <c r="C1236" i="1"/>
  <c r="G1237" i="1"/>
  <c r="G1233" i="1"/>
  <c r="G1232" i="1"/>
  <c r="D245" i="5"/>
  <c r="C1227" i="1"/>
  <c r="G1227" i="1" s="1"/>
  <c r="G1228" i="1"/>
  <c r="G1223" i="1"/>
  <c r="G1219" i="1"/>
  <c r="G1216" i="1"/>
  <c r="G1218" i="1"/>
  <c r="G1213" i="1"/>
  <c r="G1189" i="1"/>
  <c r="G1165" i="1"/>
  <c r="G1143" i="1"/>
  <c r="G1141" i="1"/>
  <c r="C1124" i="1"/>
  <c r="H1124" i="1" s="1"/>
  <c r="H1113" i="1"/>
  <c r="H1112" i="1"/>
  <c r="F135" i="5"/>
  <c r="H1064" i="1"/>
  <c r="H1056" i="1"/>
  <c r="H1062" i="1"/>
  <c r="H1054" i="1"/>
  <c r="H1053" i="1"/>
  <c r="G1041" i="1"/>
  <c r="G1042" i="1"/>
  <c r="G1034" i="1"/>
  <c r="G1035" i="1"/>
  <c r="G1033" i="1"/>
  <c r="H1030" i="1"/>
  <c r="C1023" i="1"/>
  <c r="H1013" i="1"/>
  <c r="H1014" i="1"/>
  <c r="H1012" i="1"/>
  <c r="G1004" i="1"/>
  <c r="D12" i="5"/>
  <c r="D7" i="5" s="1"/>
  <c r="G997" i="1"/>
  <c r="G998" i="1"/>
  <c r="G996" i="1"/>
  <c r="G995" i="1"/>
  <c r="G994" i="1"/>
  <c r="G993" i="1"/>
  <c r="H991" i="1"/>
  <c r="H992" i="1"/>
  <c r="F13" i="5"/>
  <c r="H986" i="1"/>
  <c r="H987" i="1"/>
  <c r="H948" i="1"/>
  <c r="H812" i="1"/>
  <c r="H735" i="1"/>
  <c r="H715" i="1"/>
  <c r="H703" i="1"/>
  <c r="H668" i="1"/>
  <c r="E22" i="9"/>
  <c r="B22" i="9" s="1"/>
  <c r="H645" i="1"/>
  <c r="H642" i="1"/>
  <c r="G600" i="1"/>
  <c r="H413" i="1"/>
  <c r="H397" i="1"/>
  <c r="G364" i="1"/>
  <c r="H365" i="1"/>
  <c r="G321" i="1"/>
  <c r="G322" i="1"/>
  <c r="G307" i="1"/>
  <c r="G308" i="1"/>
  <c r="C638" i="1"/>
  <c r="G412" i="1"/>
  <c r="H411" i="1"/>
  <c r="E273" i="9"/>
  <c r="B273" i="9" s="1"/>
  <c r="G289" i="1"/>
  <c r="F417" i="4"/>
  <c r="G256" i="1"/>
  <c r="G255" i="1"/>
  <c r="H206" i="1"/>
  <c r="G198" i="1"/>
  <c r="G192" i="1"/>
  <c r="G201" i="1"/>
  <c r="G190" i="1"/>
  <c r="G189" i="1"/>
  <c r="G188" i="1"/>
  <c r="H184" i="1"/>
  <c r="G187" i="1"/>
  <c r="G186" i="1"/>
  <c r="H182" i="1"/>
  <c r="B220" i="9"/>
  <c r="G181" i="1"/>
  <c r="G179" i="1"/>
  <c r="G177" i="1"/>
  <c r="H173" i="1"/>
  <c r="G166" i="1"/>
  <c r="H165" i="1"/>
  <c r="D163" i="4"/>
  <c r="C159" i="1" s="1"/>
  <c r="G160" i="1"/>
  <c r="G161" i="1"/>
  <c r="G157" i="1"/>
  <c r="H155" i="1"/>
  <c r="H154" i="1"/>
  <c r="G152" i="1"/>
  <c r="H151" i="1"/>
  <c r="H149" i="1"/>
  <c r="H148" i="1"/>
  <c r="F153" i="4"/>
  <c r="G135" i="1"/>
  <c r="G146" i="1"/>
  <c r="H130" i="1"/>
  <c r="G126" i="1"/>
  <c r="H124" i="1"/>
  <c r="H121" i="1"/>
  <c r="H120" i="1"/>
  <c r="F125" i="4"/>
  <c r="D106" i="4"/>
  <c r="G84" i="1"/>
  <c r="G79" i="1"/>
  <c r="G81" i="1"/>
  <c r="G71" i="1"/>
  <c r="H70" i="1"/>
  <c r="G66" i="1"/>
  <c r="G64" i="1"/>
  <c r="G65" i="1"/>
  <c r="E26" i="9"/>
  <c r="B26" i="9" s="1"/>
  <c r="G481" i="1"/>
  <c r="G486" i="1"/>
  <c r="G491" i="1"/>
  <c r="G498" i="1"/>
  <c r="G562" i="1"/>
  <c r="G563" i="1"/>
  <c r="G564" i="1"/>
  <c r="G565" i="1"/>
  <c r="G566" i="1"/>
  <c r="G567" i="1"/>
  <c r="G568" i="1"/>
  <c r="G569" i="1"/>
  <c r="G570" i="1"/>
  <c r="G571" i="1"/>
  <c r="G572" i="1"/>
  <c r="G573" i="1"/>
  <c r="G631" i="1"/>
  <c r="G632" i="1"/>
  <c r="G795" i="1"/>
  <c r="G799" i="1"/>
  <c r="G803" i="1"/>
  <c r="G807" i="1"/>
  <c r="G811" i="1"/>
  <c r="G815" i="1"/>
  <c r="G819" i="1"/>
  <c r="G823"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480" i="1"/>
  <c r="G483" i="1"/>
  <c r="G485" i="1"/>
  <c r="G487" i="1"/>
  <c r="G490" i="1"/>
  <c r="G493" i="1"/>
  <c r="G495" i="1"/>
  <c r="G497" i="1"/>
  <c r="G500" i="1"/>
  <c r="G502" i="1"/>
  <c r="G504" i="1"/>
  <c r="G506" i="1"/>
  <c r="G508" i="1"/>
  <c r="G467" i="1"/>
  <c r="G468" i="1"/>
  <c r="G469" i="1"/>
  <c r="G470" i="1"/>
  <c r="G471" i="1"/>
  <c r="G472" i="1"/>
  <c r="G473" i="1"/>
  <c r="G474" i="1"/>
  <c r="G475" i="1"/>
  <c r="G476" i="1"/>
  <c r="G477" i="1"/>
  <c r="H479" i="1"/>
  <c r="H482" i="1"/>
  <c r="H484" i="1"/>
  <c r="H488" i="1"/>
  <c r="H489" i="1"/>
  <c r="H492" i="1"/>
  <c r="H494" i="1"/>
  <c r="H496" i="1"/>
  <c r="H499" i="1"/>
  <c r="H501" i="1"/>
  <c r="H503" i="1"/>
  <c r="H505" i="1"/>
  <c r="H507"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H1241" i="1"/>
  <c r="G1241" i="1"/>
  <c r="H1244" i="1"/>
  <c r="G1244" i="1"/>
  <c r="H1249" i="1"/>
  <c r="G1249" i="1"/>
  <c r="H1261" i="1"/>
  <c r="G1261" i="1"/>
  <c r="H1277" i="1"/>
  <c r="G1277" i="1"/>
  <c r="H1146" i="1"/>
  <c r="H1150" i="1"/>
  <c r="H1158" i="1"/>
  <c r="H1162" i="1"/>
  <c r="H1166" i="1"/>
  <c r="H1170" i="1"/>
  <c r="H1174" i="1"/>
  <c r="H1178" i="1"/>
  <c r="H1182" i="1"/>
  <c r="H1186" i="1"/>
  <c r="H1190" i="1"/>
  <c r="H1194" i="1"/>
  <c r="H1198" i="1"/>
  <c r="H1202" i="1"/>
  <c r="H1206" i="1"/>
  <c r="H1210" i="1"/>
  <c r="H1217" i="1"/>
  <c r="H1221" i="1"/>
  <c r="H1225" i="1"/>
  <c r="H1229" i="1"/>
  <c r="H1233" i="1"/>
  <c r="H1237" i="1"/>
  <c r="H1265" i="1"/>
  <c r="G1265" i="1"/>
  <c r="H1281" i="1"/>
  <c r="G1281" i="1"/>
  <c r="G1147" i="1"/>
  <c r="G1151" i="1"/>
  <c r="G1155" i="1"/>
  <c r="G1159" i="1"/>
  <c r="G1163" i="1"/>
  <c r="G1171" i="1"/>
  <c r="G1175" i="1"/>
  <c r="G1179" i="1"/>
  <c r="G1187" i="1"/>
  <c r="G1191" i="1"/>
  <c r="G1195" i="1"/>
  <c r="G1199" i="1"/>
  <c r="G1203" i="1"/>
  <c r="G1207" i="1"/>
  <c r="G1211" i="1"/>
  <c r="H1240" i="1"/>
  <c r="G1240" i="1"/>
  <c r="H1245" i="1"/>
  <c r="G1245" i="1"/>
  <c r="H1248" i="1"/>
  <c r="G1248" i="1"/>
  <c r="H1253" i="1"/>
  <c r="G1253" i="1"/>
  <c r="H1269" i="1"/>
  <c r="G1269" i="1"/>
  <c r="H1285" i="1"/>
  <c r="G1285" i="1"/>
  <c r="H1148" i="1"/>
  <c r="H1156" i="1"/>
  <c r="H1160" i="1"/>
  <c r="H1164" i="1"/>
  <c r="H1168" i="1"/>
  <c r="H1172" i="1"/>
  <c r="H1176" i="1"/>
  <c r="H1180" i="1"/>
  <c r="H1184" i="1"/>
  <c r="H1188" i="1"/>
  <c r="H1192" i="1"/>
  <c r="H1196" i="1"/>
  <c r="H1200" i="1"/>
  <c r="H1204" i="1"/>
  <c r="H1208" i="1"/>
  <c r="H1212" i="1"/>
  <c r="H1219" i="1"/>
  <c r="H1223" i="1"/>
  <c r="H1231" i="1"/>
  <c r="H1235" i="1"/>
  <c r="H1257" i="1"/>
  <c r="G1257" i="1"/>
  <c r="H1273" i="1"/>
  <c r="G1273" i="1"/>
  <c r="H1238" i="1"/>
  <c r="H1242" i="1"/>
  <c r="H1246" i="1"/>
  <c r="H1250" i="1"/>
  <c r="G1252" i="1"/>
  <c r="H1254" i="1"/>
  <c r="G1256" i="1"/>
  <c r="H1258" i="1"/>
  <c r="G1260" i="1"/>
  <c r="H1262" i="1"/>
  <c r="G1264" i="1"/>
  <c r="H1266" i="1"/>
  <c r="G1268" i="1"/>
  <c r="H1270" i="1"/>
  <c r="G1272" i="1"/>
  <c r="H1274" i="1"/>
  <c r="G1276" i="1"/>
  <c r="H1278" i="1"/>
  <c r="G1280" i="1"/>
  <c r="H1282" i="1"/>
  <c r="G1284" i="1"/>
  <c r="H1286" i="1"/>
  <c r="G1288" i="1"/>
  <c r="H1290" i="1"/>
  <c r="G1292" i="1"/>
  <c r="H1294" i="1"/>
  <c r="G1296" i="1"/>
  <c r="H1298" i="1"/>
  <c r="G1300" i="1"/>
  <c r="H1302" i="1"/>
  <c r="G1304" i="1"/>
  <c r="H1306" i="1"/>
  <c r="G1308" i="1"/>
  <c r="H1310" i="1"/>
  <c r="G1312" i="1"/>
  <c r="H1314" i="1"/>
  <c r="G1316" i="1"/>
  <c r="H1318" i="1"/>
  <c r="G1320" i="1"/>
  <c r="H1322" i="1"/>
  <c r="G1324" i="1"/>
  <c r="H1326" i="1"/>
  <c r="G1328" i="1"/>
  <c r="H1330" i="1"/>
  <c r="G1332" i="1"/>
  <c r="H1334" i="1"/>
  <c r="G1336" i="1"/>
  <c r="H1338" i="1"/>
  <c r="G1340" i="1"/>
  <c r="H1342" i="1"/>
  <c r="H1348" i="1"/>
  <c r="H1355" i="1"/>
  <c r="H1364" i="1"/>
  <c r="H1371" i="1"/>
  <c r="H1380" i="1"/>
  <c r="H1390" i="1"/>
  <c r="H1398" i="1"/>
  <c r="H1405" i="1"/>
  <c r="H1413" i="1"/>
  <c r="H1420" i="1"/>
  <c r="H1427" i="1"/>
  <c r="H1434" i="1"/>
  <c r="H1450" i="1"/>
  <c r="G1450" i="1"/>
  <c r="H1478" i="1"/>
  <c r="G1478" i="1"/>
  <c r="H1499" i="1"/>
  <c r="G1499" i="1"/>
  <c r="H1503" i="1"/>
  <c r="G1503" i="1"/>
  <c r="H1520" i="1"/>
  <c r="G1520" i="1"/>
  <c r="H1551" i="1"/>
  <c r="G1551" i="1"/>
  <c r="H1555" i="1"/>
  <c r="G1555" i="1"/>
  <c r="H1567" i="1"/>
  <c r="G1567" i="1"/>
  <c r="H1575" i="1"/>
  <c r="G1575" i="1"/>
  <c r="H1448" i="1"/>
  <c r="G1448" i="1"/>
  <c r="H1470" i="1"/>
  <c r="G1470" i="1"/>
  <c r="H1476" i="1"/>
  <c r="G1476" i="1"/>
  <c r="H1483" i="1"/>
  <c r="G1483" i="1"/>
  <c r="G1496" i="1"/>
  <c r="H1507" i="1"/>
  <c r="G1507" i="1"/>
  <c r="H1535" i="1"/>
  <c r="G1535" i="1"/>
  <c r="H1539" i="1"/>
  <c r="G1539" i="1"/>
  <c r="G1548" i="1"/>
  <c r="H1552" i="1"/>
  <c r="G1552" i="1"/>
  <c r="H1347" i="1"/>
  <c r="G1347" i="1"/>
  <c r="H1446" i="1"/>
  <c r="G1446" i="1"/>
  <c r="I1446" i="1" s="1"/>
  <c r="J1450" i="1"/>
  <c r="J1478" i="1"/>
  <c r="H1487" i="1"/>
  <c r="G1487" i="1"/>
  <c r="H1491" i="1"/>
  <c r="G1491" i="1"/>
  <c r="G1500" i="1"/>
  <c r="G1504" i="1"/>
  <c r="H1508" i="1"/>
  <c r="G1508" i="1"/>
  <c r="G1532" i="1"/>
  <c r="H1536" i="1"/>
  <c r="G1536" i="1"/>
  <c r="H1239" i="1"/>
  <c r="H1243" i="1"/>
  <c r="H1247" i="1"/>
  <c r="H1251" i="1"/>
  <c r="H1255" i="1"/>
  <c r="H1259" i="1"/>
  <c r="H1263" i="1"/>
  <c r="H1267" i="1"/>
  <c r="H1271" i="1"/>
  <c r="H1275" i="1"/>
  <c r="H1279" i="1"/>
  <c r="H1283" i="1"/>
  <c r="H1287" i="1"/>
  <c r="G1289" i="1"/>
  <c r="H1291" i="1"/>
  <c r="G1293" i="1"/>
  <c r="H1295" i="1"/>
  <c r="G1297" i="1"/>
  <c r="H1299" i="1"/>
  <c r="G1301" i="1"/>
  <c r="H1303" i="1"/>
  <c r="G1305" i="1"/>
  <c r="H1307" i="1"/>
  <c r="G1309" i="1"/>
  <c r="H1311" i="1"/>
  <c r="G1313" i="1"/>
  <c r="H1315" i="1"/>
  <c r="G1317" i="1"/>
  <c r="H1319" i="1"/>
  <c r="G1321" i="1"/>
  <c r="H1323" i="1"/>
  <c r="G1325" i="1"/>
  <c r="H1327" i="1"/>
  <c r="H1331" i="1"/>
  <c r="G1333" i="1"/>
  <c r="H1335" i="1"/>
  <c r="H1339" i="1"/>
  <c r="G1341" i="1"/>
  <c r="H1343" i="1"/>
  <c r="G1343" i="1"/>
  <c r="G1344" i="1"/>
  <c r="H1352" i="1"/>
  <c r="H1359" i="1"/>
  <c r="H1368" i="1"/>
  <c r="H1375" i="1"/>
  <c r="H1387" i="1"/>
  <c r="H1402" i="1"/>
  <c r="H1417" i="1"/>
  <c r="H1431" i="1"/>
  <c r="G1440" i="1"/>
  <c r="I1440" i="1" s="1"/>
  <c r="J1440" i="1"/>
  <c r="G1442" i="1"/>
  <c r="I1442" i="1" s="1"/>
  <c r="J1442" i="1"/>
  <c r="G1444" i="1"/>
  <c r="I1444" i="1" s="1"/>
  <c r="J1444" i="1"/>
  <c r="J1448" i="1"/>
  <c r="H1452" i="1"/>
  <c r="G1452" i="1"/>
  <c r="J1476" i="1"/>
  <c r="H1480" i="1"/>
  <c r="G1484" i="1"/>
  <c r="H1488" i="1"/>
  <c r="G1488" i="1"/>
  <c r="H1519" i="1"/>
  <c r="G1519" i="1"/>
  <c r="H1523" i="1"/>
  <c r="G1523" i="1"/>
  <c r="H1345" i="1"/>
  <c r="H1349" i="1"/>
  <c r="H1353" i="1"/>
  <c r="H1357" i="1"/>
  <c r="H1361" i="1"/>
  <c r="H1365" i="1"/>
  <c r="H1369" i="1"/>
  <c r="H1373" i="1"/>
  <c r="H1377" i="1"/>
  <c r="H1381" i="1"/>
  <c r="H1384" i="1"/>
  <c r="H1388" i="1"/>
  <c r="H1392" i="1"/>
  <c r="H1395" i="1"/>
  <c r="H1399" i="1"/>
  <c r="H1403" i="1"/>
  <c r="H1407" i="1"/>
  <c r="H1410" i="1"/>
  <c r="H1414" i="1"/>
  <c r="H1418" i="1"/>
  <c r="H1422" i="1"/>
  <c r="H1428" i="1"/>
  <c r="H1432" i="1"/>
  <c r="H1438" i="1"/>
  <c r="I1447" i="1"/>
  <c r="I1449" i="1"/>
  <c r="H1456" i="1"/>
  <c r="G1456" i="1"/>
  <c r="H1458" i="1"/>
  <c r="G1458" i="1"/>
  <c r="H1460" i="1"/>
  <c r="G1460" i="1"/>
  <c r="H1463" i="1"/>
  <c r="G1463" i="1"/>
  <c r="H1465" i="1"/>
  <c r="G1465" i="1"/>
  <c r="H1467" i="1"/>
  <c r="G1467" i="1"/>
  <c r="H1471" i="1"/>
  <c r="G1471" i="1"/>
  <c r="H1473" i="1"/>
  <c r="G1473" i="1"/>
  <c r="H1475" i="1"/>
  <c r="G1475" i="1"/>
  <c r="I1477" i="1"/>
  <c r="I1479" i="1"/>
  <c r="H1495" i="1"/>
  <c r="G1495" i="1"/>
  <c r="H1515" i="1"/>
  <c r="G1515" i="1"/>
  <c r="H1527" i="1"/>
  <c r="G1527" i="1"/>
  <c r="H1543" i="1"/>
  <c r="G1543" i="1"/>
  <c r="H1559" i="1"/>
  <c r="G1559" i="1"/>
  <c r="G1565" i="1"/>
  <c r="H1565" i="1"/>
  <c r="G1573" i="1"/>
  <c r="H1573" i="1"/>
  <c r="F51" i="4"/>
  <c r="D50" i="4"/>
  <c r="F83" i="4"/>
  <c r="D82" i="4"/>
  <c r="E163" i="4"/>
  <c r="E420" i="4"/>
  <c r="F519" i="4"/>
  <c r="D515" i="4"/>
  <c r="F571" i="4"/>
  <c r="D567" i="4"/>
  <c r="F242" i="5"/>
  <c r="D238" i="5"/>
  <c r="H1531" i="1"/>
  <c r="G1531" i="1"/>
  <c r="H1547" i="1"/>
  <c r="G1547" i="1"/>
  <c r="H1562" i="1"/>
  <c r="G1562" i="1"/>
  <c r="H1570" i="1"/>
  <c r="G1570" i="1"/>
  <c r="E50" i="4"/>
  <c r="D46" i="1" s="1"/>
  <c r="D252" i="4"/>
  <c r="D311" i="4"/>
  <c r="D580" i="4"/>
  <c r="F119" i="5"/>
  <c r="D118" i="5"/>
  <c r="F207" i="5"/>
  <c r="D206" i="5"/>
  <c r="F130" i="6"/>
  <c r="D129" i="6"/>
  <c r="C1424" i="1"/>
  <c r="F530" i="4"/>
  <c r="D529" i="4"/>
  <c r="H24" i="3"/>
  <c r="F5" i="6"/>
  <c r="H27" i="3"/>
  <c r="E22" i="7"/>
  <c r="D1454" i="1"/>
  <c r="D42" i="8"/>
  <c r="C1481" i="1"/>
  <c r="F17" i="4"/>
  <c r="D7" i="4"/>
  <c r="D363" i="4"/>
  <c r="F460" i="4"/>
  <c r="D459" i="4"/>
  <c r="H289" i="9"/>
  <c r="E176" i="5"/>
  <c r="D177" i="5"/>
  <c r="F180" i="5"/>
  <c r="I24" i="3"/>
  <c r="F99" i="6"/>
  <c r="C1393" i="1"/>
  <c r="D89" i="6"/>
  <c r="G20" i="9"/>
  <c r="H1445" i="1"/>
  <c r="F134" i="4"/>
  <c r="D133" i="4"/>
  <c r="D224" i="4"/>
  <c r="E252" i="4"/>
  <c r="D248" i="1" s="1"/>
  <c r="F264" i="4"/>
  <c r="D263" i="4"/>
  <c r="D299" i="4"/>
  <c r="E311" i="4"/>
  <c r="D306" i="1" s="1"/>
  <c r="D643" i="4"/>
  <c r="F416" i="4"/>
  <c r="D472" i="4"/>
  <c r="D484" i="4"/>
  <c r="E529" i="4"/>
  <c r="F594" i="4"/>
  <c r="D593" i="4"/>
  <c r="F8" i="5"/>
  <c r="F70" i="5"/>
  <c r="D69" i="5"/>
  <c r="D49" i="8"/>
  <c r="C1524" i="1" s="1"/>
  <c r="E106" i="4"/>
  <c r="D102" i="1" s="1"/>
  <c r="H20" i="9"/>
  <c r="F216" i="4"/>
  <c r="D215" i="4"/>
  <c r="E263" i="4"/>
  <c r="D259" i="1" s="1"/>
  <c r="D351" i="4"/>
  <c r="E363" i="4"/>
  <c r="E643" i="4"/>
  <c r="D637" i="1" s="1"/>
  <c r="E593" i="4"/>
  <c r="D587" i="1" s="1"/>
  <c r="E7" i="5"/>
  <c r="D190" i="5"/>
  <c r="F36" i="6"/>
  <c r="D35" i="6"/>
  <c r="M212" i="9"/>
  <c r="G277" i="9"/>
  <c r="E277" i="9" s="1"/>
  <c r="B277" i="9" s="1"/>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L212" i="9"/>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G278" i="9"/>
  <c r="E278" i="9" s="1"/>
  <c r="B278"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2" i="9"/>
  <c r="E202" i="9" s="1"/>
  <c r="B202" i="9" s="1"/>
  <c r="G194" i="9"/>
  <c r="E194" i="9" s="1"/>
  <c r="B194" i="9" s="1"/>
  <c r="H164" i="9"/>
  <c r="G185" i="9"/>
  <c r="E185" i="9" s="1"/>
  <c r="B185" i="9" s="1"/>
  <c r="G177" i="9"/>
  <c r="E177" i="9" s="1"/>
  <c r="B177" i="9" s="1"/>
  <c r="G206" i="9"/>
  <c r="E206" i="9" s="1"/>
  <c r="B206" i="9" s="1"/>
  <c r="G198" i="9"/>
  <c r="E198" i="9" s="1"/>
  <c r="B198" i="9" s="1"/>
  <c r="G165" i="9"/>
  <c r="E165" i="9" s="1"/>
  <c r="B165" i="9" s="1"/>
  <c r="E286" i="9"/>
  <c r="B286" i="9" s="1"/>
  <c r="E47" i="9"/>
  <c r="B47" i="9" s="1"/>
  <c r="B53" i="9"/>
  <c r="E63" i="9"/>
  <c r="B63" i="9" s="1"/>
  <c r="B69" i="9"/>
  <c r="E79" i="9"/>
  <c r="B79" i="9" s="1"/>
  <c r="B85" i="9"/>
  <c r="E95" i="9"/>
  <c r="B95" i="9" s="1"/>
  <c r="B101" i="9"/>
  <c r="G189" i="9"/>
  <c r="E189" i="9" s="1"/>
  <c r="B189" i="9" s="1"/>
  <c r="I10" i="9"/>
  <c r="E43" i="9"/>
  <c r="B43" i="9" s="1"/>
  <c r="B49" i="9"/>
  <c r="E59" i="9"/>
  <c r="B59" i="9" s="1"/>
  <c r="B65" i="9"/>
  <c r="E75" i="9"/>
  <c r="B75" i="9" s="1"/>
  <c r="B81" i="9"/>
  <c r="E91" i="9"/>
  <c r="B91" i="9" s="1"/>
  <c r="B97" i="9"/>
  <c r="E107" i="9"/>
  <c r="B107" i="9" s="1"/>
  <c r="E113" i="9"/>
  <c r="B113" i="9" s="1"/>
  <c r="E117" i="9"/>
  <c r="B117" i="9" s="1"/>
  <c r="E121" i="9"/>
  <c r="B121" i="9" s="1"/>
  <c r="E125" i="9"/>
  <c r="B125" i="9" s="1"/>
  <c r="E129" i="9"/>
  <c r="B129" i="9" s="1"/>
  <c r="E133" i="9"/>
  <c r="B133" i="9" s="1"/>
  <c r="E137" i="9"/>
  <c r="B137" i="9" s="1"/>
  <c r="E141" i="9"/>
  <c r="B141" i="9" s="1"/>
  <c r="B147" i="9"/>
  <c r="B154" i="9"/>
  <c r="F275" i="9"/>
  <c r="B111" i="9"/>
  <c r="B115" i="9"/>
  <c r="B119" i="9"/>
  <c r="B123" i="9"/>
  <c r="B127" i="9"/>
  <c r="B131" i="9"/>
  <c r="B135" i="9"/>
  <c r="B139" i="9"/>
  <c r="B280" i="9"/>
  <c r="B288" i="9"/>
  <c r="F218" i="9"/>
  <c r="B218" i="9" s="1"/>
  <c r="F222" i="9"/>
  <c r="B222" i="9" s="1"/>
  <c r="E283" i="9"/>
  <c r="B283" i="9" s="1"/>
  <c r="G1511" i="1" l="1"/>
  <c r="I31" i="3"/>
  <c r="D1469" i="1"/>
  <c r="C1436" i="1"/>
  <c r="I1450" i="1"/>
  <c r="I25" i="3"/>
  <c r="D1329" i="1"/>
  <c r="D43" i="8"/>
  <c r="I35" i="3" s="1"/>
  <c r="H292" i="9"/>
  <c r="D1183" i="1"/>
  <c r="F87" i="5"/>
  <c r="C1065" i="1"/>
  <c r="H1461" i="1"/>
  <c r="G1461" i="1"/>
  <c r="E164" i="9"/>
  <c r="B164" i="9" s="1"/>
  <c r="E141" i="6"/>
  <c r="C1408" i="1"/>
  <c r="H1408" i="1" s="1"/>
  <c r="F44" i="4"/>
  <c r="C40" i="1"/>
  <c r="H30" i="3"/>
  <c r="C1453" i="1"/>
  <c r="D420" i="4"/>
  <c r="I1473" i="1"/>
  <c r="I1465" i="1"/>
  <c r="I1460" i="1"/>
  <c r="I1456" i="1"/>
  <c r="G1337" i="1"/>
  <c r="H1227" i="1"/>
  <c r="H192" i="1"/>
  <c r="H31" i="3"/>
  <c r="C1469" i="1"/>
  <c r="F625" i="4"/>
  <c r="C619" i="1"/>
  <c r="G1576" i="1"/>
  <c r="H1576" i="1"/>
  <c r="I1464" i="1"/>
  <c r="I1439" i="1"/>
  <c r="I1459" i="1"/>
  <c r="E237" i="5"/>
  <c r="E175" i="5" s="1"/>
  <c r="D1152" i="1" s="1"/>
  <c r="I21" i="3"/>
  <c r="D1046" i="1"/>
  <c r="F644" i="4"/>
  <c r="E6" i="4"/>
  <c r="H1236" i="1"/>
  <c r="G1236" i="1"/>
  <c r="F245" i="5"/>
  <c r="C1222" i="1"/>
  <c r="G1124" i="1"/>
  <c r="G1023" i="1"/>
  <c r="H1023" i="1"/>
  <c r="F12" i="5"/>
  <c r="C990" i="1"/>
  <c r="G638" i="1"/>
  <c r="H638" i="1"/>
  <c r="F163" i="4"/>
  <c r="F106" i="4"/>
  <c r="C102" i="1"/>
  <c r="G102" i="1" s="1"/>
  <c r="F420" i="4"/>
  <c r="C414" i="1"/>
  <c r="E6" i="5"/>
  <c r="I20" i="3"/>
  <c r="D985" i="1"/>
  <c r="D68" i="5"/>
  <c r="D6" i="5" s="1"/>
  <c r="F69" i="5"/>
  <c r="C1047" i="1"/>
  <c r="F472" i="4"/>
  <c r="C466" i="1"/>
  <c r="H1393" i="1"/>
  <c r="G1393" i="1"/>
  <c r="I16" i="3"/>
  <c r="D2" i="1"/>
  <c r="D414" i="1"/>
  <c r="H25" i="3"/>
  <c r="F35" i="6"/>
  <c r="C1329" i="1"/>
  <c r="E20" i="9"/>
  <c r="G1481" i="1"/>
  <c r="H1481" i="1"/>
  <c r="D141" i="6"/>
  <c r="G292" i="9"/>
  <c r="F206" i="5"/>
  <c r="C1183" i="1"/>
  <c r="F580" i="4"/>
  <c r="C574" i="1"/>
  <c r="E151" i="4"/>
  <c r="D159" i="1"/>
  <c r="D350" i="4"/>
  <c r="F351" i="4"/>
  <c r="C346" i="1"/>
  <c r="F593" i="4"/>
  <c r="C587" i="1"/>
  <c r="H1454" i="1"/>
  <c r="G1454" i="1"/>
  <c r="F50" i="4"/>
  <c r="C46" i="1"/>
  <c r="H102" i="1"/>
  <c r="D298" i="4"/>
  <c r="F299" i="4"/>
  <c r="C294" i="1"/>
  <c r="F224" i="4"/>
  <c r="C220" i="1"/>
  <c r="G289" i="9"/>
  <c r="E289" i="9" s="1"/>
  <c r="B289" i="9" s="1"/>
  <c r="D176" i="5"/>
  <c r="F177" i="5"/>
  <c r="C1154" i="1"/>
  <c r="D1453" i="1"/>
  <c r="I30" i="3"/>
  <c r="F215" i="4"/>
  <c r="C211" i="1"/>
  <c r="H1524" i="1"/>
  <c r="G1524" i="1"/>
  <c r="H20" i="3"/>
  <c r="F7" i="5"/>
  <c r="C985" i="1"/>
  <c r="E528" i="4"/>
  <c r="D523" i="1"/>
  <c r="F263" i="4"/>
  <c r="C259" i="1"/>
  <c r="F133" i="4"/>
  <c r="C129" i="1"/>
  <c r="I22" i="3"/>
  <c r="D1153" i="1"/>
  <c r="F363" i="4"/>
  <c r="C358" i="1"/>
  <c r="C1517" i="1"/>
  <c r="I34" i="3"/>
  <c r="D151" i="4"/>
  <c r="H1424" i="1"/>
  <c r="G1424" i="1"/>
  <c r="F311" i="4"/>
  <c r="C306" i="1"/>
  <c r="F238" i="5"/>
  <c r="D237" i="5"/>
  <c r="C1215" i="1"/>
  <c r="F515" i="4"/>
  <c r="C509" i="1"/>
  <c r="F82" i="4"/>
  <c r="C78" i="1"/>
  <c r="I1471" i="1"/>
  <c r="I1467" i="1"/>
  <c r="I1463" i="1"/>
  <c r="I1458" i="1"/>
  <c r="F459" i="4"/>
  <c r="C453" i="1"/>
  <c r="D528" i="4"/>
  <c r="F529" i="4"/>
  <c r="C523" i="1"/>
  <c r="F567" i="4"/>
  <c r="C561" i="1"/>
  <c r="E298" i="4"/>
  <c r="F212" i="9"/>
  <c r="B212" i="9" s="1"/>
  <c r="G291" i="9"/>
  <c r="E291" i="9" s="1"/>
  <c r="B291" i="9" s="1"/>
  <c r="F190" i="5"/>
  <c r="C1167" i="1"/>
  <c r="E350" i="4"/>
  <c r="D358" i="1"/>
  <c r="E5" i="7"/>
  <c r="F484" i="4"/>
  <c r="C478" i="1"/>
  <c r="F643" i="4"/>
  <c r="C637" i="1"/>
  <c r="F89" i="6"/>
  <c r="C1383" i="1"/>
  <c r="I28" i="3"/>
  <c r="D1435" i="1"/>
  <c r="F7" i="4"/>
  <c r="D6" i="4"/>
  <c r="C3" i="1"/>
  <c r="G299" i="9"/>
  <c r="E299" i="9" s="1"/>
  <c r="F129" i="6"/>
  <c r="C1423" i="1"/>
  <c r="F118" i="5"/>
  <c r="C1096" i="1"/>
  <c r="F252" i="4"/>
  <c r="C248" i="1"/>
  <c r="I1452" i="1"/>
  <c r="I1476" i="1"/>
  <c r="I1448" i="1"/>
  <c r="I1478" i="1"/>
  <c r="C1518" i="1" l="1"/>
  <c r="G294" i="9"/>
  <c r="E294" i="9" s="1"/>
  <c r="B294" i="9" s="1"/>
  <c r="G295" i="9"/>
  <c r="E295" i="9" s="1"/>
  <c r="B295" i="9" s="1"/>
  <c r="H11" i="3"/>
  <c r="N3" i="9" s="1"/>
  <c r="K1432" i="9"/>
  <c r="G1408" i="1"/>
  <c r="G1065" i="1"/>
  <c r="H1065" i="1"/>
  <c r="H619" i="1"/>
  <c r="G619" i="1"/>
  <c r="G1469" i="1"/>
  <c r="H1469" i="1"/>
  <c r="G40" i="1"/>
  <c r="H40" i="1"/>
  <c r="E292" i="9"/>
  <c r="B292" i="9" s="1"/>
  <c r="I23" i="3"/>
  <c r="D1214" i="1"/>
  <c r="H1222" i="1"/>
  <c r="G1222" i="1"/>
  <c r="G990" i="1"/>
  <c r="H990" i="1"/>
  <c r="F6" i="5"/>
  <c r="C984" i="1"/>
  <c r="H1383" i="1"/>
  <c r="G1383" i="1"/>
  <c r="G478" i="1"/>
  <c r="H478" i="1"/>
  <c r="H306" i="1"/>
  <c r="G306" i="1"/>
  <c r="H211" i="1"/>
  <c r="G211" i="1"/>
  <c r="D407" i="4"/>
  <c r="F298" i="4"/>
  <c r="C293" i="1"/>
  <c r="H1183" i="1"/>
  <c r="G1183" i="1"/>
  <c r="E298" i="9"/>
  <c r="B299" i="9"/>
  <c r="H78" i="1"/>
  <c r="G78" i="1"/>
  <c r="H1215" i="1"/>
  <c r="G1215" i="1"/>
  <c r="E407" i="4"/>
  <c r="D402" i="1" s="1"/>
  <c r="D293" i="1"/>
  <c r="E636" i="4"/>
  <c r="D630" i="1" s="1"/>
  <c r="D522" i="1"/>
  <c r="H637" i="1"/>
  <c r="G637" i="1"/>
  <c r="I29" i="3"/>
  <c r="D1436" i="1"/>
  <c r="G297" i="9"/>
  <c r="E297" i="9" s="1"/>
  <c r="H561" i="1"/>
  <c r="G561" i="1"/>
  <c r="D636" i="4"/>
  <c r="F528" i="4"/>
  <c r="C522" i="1"/>
  <c r="F237" i="5"/>
  <c r="H23" i="3"/>
  <c r="C1214" i="1"/>
  <c r="H259" i="1"/>
  <c r="G259" i="1"/>
  <c r="H985" i="1"/>
  <c r="G985" i="1"/>
  <c r="H22" i="3"/>
  <c r="F176" i="5"/>
  <c r="D175" i="5"/>
  <c r="G276" i="9" s="1"/>
  <c r="C1153" i="1"/>
  <c r="H294" i="1"/>
  <c r="G294" i="1"/>
  <c r="G159" i="1"/>
  <c r="H159" i="1"/>
  <c r="H574" i="1"/>
  <c r="G574" i="1"/>
  <c r="G1047" i="1"/>
  <c r="H1047" i="1"/>
  <c r="D635" i="4"/>
  <c r="F6" i="4"/>
  <c r="H16" i="3"/>
  <c r="D412" i="4"/>
  <c r="C2" i="1"/>
  <c r="E408" i="4"/>
  <c r="D403" i="1" s="1"/>
  <c r="D345" i="1"/>
  <c r="H523" i="1"/>
  <c r="G523" i="1"/>
  <c r="H17" i="3"/>
  <c r="D289" i="4"/>
  <c r="D290" i="4" s="1"/>
  <c r="F151" i="4"/>
  <c r="C147" i="1"/>
  <c r="H1517" i="1"/>
  <c r="G1517" i="1"/>
  <c r="H129" i="1"/>
  <c r="G129" i="1"/>
  <c r="H1154" i="1"/>
  <c r="G1154" i="1"/>
  <c r="G220" i="1"/>
  <c r="H220" i="1"/>
  <c r="B20" i="9"/>
  <c r="E19" i="9"/>
  <c r="H466" i="1"/>
  <c r="G466" i="1"/>
  <c r="H21" i="3"/>
  <c r="F68" i="5"/>
  <c r="C1046" i="1"/>
  <c r="G1096" i="1"/>
  <c r="H1096" i="1"/>
  <c r="H1167" i="1"/>
  <c r="G1167" i="1"/>
  <c r="H346" i="1"/>
  <c r="G346" i="1"/>
  <c r="G1518" i="1"/>
  <c r="H1518" i="1"/>
  <c r="H1329" i="1"/>
  <c r="G1329" i="1"/>
  <c r="H9" i="3"/>
  <c r="E635" i="4"/>
  <c r="D629" i="1" s="1"/>
  <c r="G414" i="1"/>
  <c r="H414" i="1"/>
  <c r="G248" i="1"/>
  <c r="H248" i="1"/>
  <c r="H1423" i="1"/>
  <c r="G1423" i="1"/>
  <c r="G3" i="1"/>
  <c r="H3" i="1"/>
  <c r="G453" i="1"/>
  <c r="H453" i="1"/>
  <c r="H509" i="1"/>
  <c r="G509" i="1"/>
  <c r="H358" i="1"/>
  <c r="G358" i="1"/>
  <c r="H1453" i="1"/>
  <c r="G1453" i="1"/>
  <c r="G46" i="1"/>
  <c r="H46" i="1"/>
  <c r="G587" i="1"/>
  <c r="H587" i="1"/>
  <c r="D408" i="4"/>
  <c r="F350" i="4"/>
  <c r="C345" i="1"/>
  <c r="E289" i="4"/>
  <c r="I17" i="3"/>
  <c r="D147" i="1"/>
  <c r="H28" i="3"/>
  <c r="C1435" i="1"/>
  <c r="F141" i="6"/>
  <c r="E412" i="4"/>
  <c r="H276" i="9"/>
  <c r="D984" i="1"/>
  <c r="E293" i="9" l="1"/>
  <c r="I11" i="3"/>
  <c r="F290" i="4"/>
  <c r="C286" i="1"/>
  <c r="H345" i="1"/>
  <c r="G345" i="1"/>
  <c r="H1153" i="1"/>
  <c r="G1153" i="1"/>
  <c r="H1214" i="1"/>
  <c r="G1214" i="1"/>
  <c r="E276" i="9"/>
  <c r="F175" i="5"/>
  <c r="C1152" i="1"/>
  <c r="F636" i="4"/>
  <c r="C630" i="1"/>
  <c r="H1436" i="1"/>
  <c r="G1436" i="1"/>
  <c r="F407" i="4"/>
  <c r="C402" i="1"/>
  <c r="G282" i="9"/>
  <c r="E282" i="9" s="1"/>
  <c r="B282" i="9" s="1"/>
  <c r="B297" i="9"/>
  <c r="E296" i="9"/>
  <c r="I10" i="3" s="1"/>
  <c r="E639" i="4"/>
  <c r="D407" i="1"/>
  <c r="G147" i="1"/>
  <c r="H147" i="1"/>
  <c r="G2" i="1"/>
  <c r="H2" i="1"/>
  <c r="H8" i="3"/>
  <c r="H984" i="1"/>
  <c r="G984" i="1"/>
  <c r="I9" i="3"/>
  <c r="K3" i="9"/>
  <c r="D413" i="4"/>
  <c r="D291" i="4"/>
  <c r="F289" i="4"/>
  <c r="C285" i="1"/>
  <c r="F408" i="4"/>
  <c r="C403" i="1"/>
  <c r="H1435" i="1"/>
  <c r="G1435" i="1"/>
  <c r="E413" i="4"/>
  <c r="E291" i="4"/>
  <c r="D287" i="1" s="1"/>
  <c r="D285" i="1"/>
  <c r="E290" i="4"/>
  <c r="D286" i="1" s="1"/>
  <c r="G1046" i="1"/>
  <c r="H1046" i="1"/>
  <c r="D639" i="4"/>
  <c r="F412" i="4"/>
  <c r="C407" i="1"/>
  <c r="F635" i="4"/>
  <c r="C629" i="1"/>
  <c r="G522" i="1"/>
  <c r="H522" i="1"/>
  <c r="H293" i="1"/>
  <c r="G293" i="1"/>
  <c r="E640" i="4" l="1"/>
  <c r="E641" i="4" s="1"/>
  <c r="E415" i="4"/>
  <c r="D410" i="1" s="1"/>
  <c r="D408" i="1"/>
  <c r="D640" i="4"/>
  <c r="D641" i="4" s="1"/>
  <c r="F413" i="4"/>
  <c r="D415" i="4"/>
  <c r="C408" i="1"/>
  <c r="H629" i="1"/>
  <c r="G629" i="1"/>
  <c r="D414" i="4"/>
  <c r="H285" i="1"/>
  <c r="G285" i="1"/>
  <c r="F639" i="4"/>
  <c r="C633" i="1"/>
  <c r="G407" i="1"/>
  <c r="H407" i="1"/>
  <c r="G403" i="1"/>
  <c r="H403" i="1"/>
  <c r="F291" i="4"/>
  <c r="C287" i="1"/>
  <c r="H1152" i="1"/>
  <c r="G1152" i="1"/>
  <c r="E414" i="4"/>
  <c r="D409" i="1" s="1"/>
  <c r="H286" i="1"/>
  <c r="G286" i="1"/>
  <c r="M3" i="9"/>
  <c r="D633" i="1"/>
  <c r="H402" i="1"/>
  <c r="G402" i="1"/>
  <c r="H630" i="1"/>
  <c r="G630" i="1"/>
  <c r="E275" i="9"/>
  <c r="I8" i="3" s="1"/>
  <c r="B276" i="9"/>
  <c r="F641" i="4" l="1"/>
  <c r="C635" i="1"/>
  <c r="F414" i="4"/>
  <c r="C409" i="1"/>
  <c r="F415" i="4"/>
  <c r="C410" i="1"/>
  <c r="D642" i="4"/>
  <c r="D645" i="4" s="1"/>
  <c r="F640" i="4"/>
  <c r="C634" i="1"/>
  <c r="H633" i="1"/>
  <c r="G633" i="1"/>
  <c r="H408" i="1"/>
  <c r="G408" i="1"/>
  <c r="D635" i="1"/>
  <c r="H287" i="1"/>
  <c r="G287" i="1"/>
  <c r="E642" i="4"/>
  <c r="E645" i="4" s="1"/>
  <c r="D634" i="1"/>
  <c r="H18" i="3" l="1"/>
  <c r="F645" i="4"/>
  <c r="C639" i="1"/>
  <c r="I18" i="3"/>
  <c r="D639" i="1"/>
  <c r="H410" i="1"/>
  <c r="G410" i="1"/>
  <c r="H635" i="1"/>
  <c r="G635" i="1"/>
  <c r="G634" i="1"/>
  <c r="H634" i="1"/>
  <c r="E646" i="4"/>
  <c r="D636" i="1"/>
  <c r="D646" i="4"/>
  <c r="F642" i="4"/>
  <c r="C636" i="1"/>
  <c r="G409" i="1"/>
  <c r="H409" i="1"/>
  <c r="G639" i="1" l="1"/>
  <c r="H639" i="1"/>
  <c r="H636" i="1"/>
  <c r="G636" i="1"/>
  <c r="H7" i="3"/>
  <c r="H19" i="3"/>
  <c r="F646" i="4"/>
  <c r="C640" i="1"/>
  <c r="I19" i="3"/>
  <c r="D640" i="1"/>
  <c r="H640" i="1" l="1"/>
  <c r="G640" i="1"/>
  <c r="J3" i="9"/>
  <c r="I7" i="3"/>
  <c r="M272" i="9" l="1"/>
  <c r="L272" i="9"/>
  <c r="H18" i="9"/>
  <c r="G18" i="9"/>
  <c r="H16" i="9"/>
  <c r="M15" i="9"/>
  <c r="G17" i="9"/>
  <c r="K7" i="9"/>
  <c r="I9" i="9"/>
  <c r="I8" i="9"/>
  <c r="K12" i="9"/>
  <c r="I7" i="9"/>
  <c r="K6" i="9"/>
  <c r="J13" i="9"/>
  <c r="J17" i="9"/>
  <c r="H17" i="9"/>
  <c r="J9" i="9"/>
  <c r="J6" i="9"/>
  <c r="I5" i="9"/>
  <c r="G15" i="9"/>
  <c r="L16" i="9"/>
  <c r="J10" i="9"/>
  <c r="K13" i="9"/>
  <c r="I13" i="9"/>
  <c r="J8" i="9"/>
  <c r="I12" i="9"/>
  <c r="J5" i="9"/>
  <c r="K9" i="9"/>
  <c r="J7" i="9"/>
  <c r="I17" i="9"/>
  <c r="H15" i="9"/>
  <c r="M16" i="9"/>
  <c r="K10" i="9"/>
  <c r="L15" i="9"/>
  <c r="J12" i="9"/>
  <c r="J11" i="9"/>
  <c r="I6" i="9"/>
  <c r="K5" i="9"/>
  <c r="I11" i="9"/>
  <c r="K8" i="9"/>
  <c r="G16" i="9"/>
  <c r="E16" i="9" s="1"/>
  <c r="K11" i="9"/>
  <c r="E18" i="9" l="1"/>
  <c r="B18" i="9" s="1"/>
  <c r="F15" i="9"/>
  <c r="E6" i="9"/>
  <c r="B6" i="9" s="1"/>
  <c r="E12" i="9"/>
  <c r="B12" i="9" s="1"/>
  <c r="F16" i="9"/>
  <c r="B16" i="9" s="1"/>
  <c r="E10" i="9"/>
  <c r="B10" i="9" s="1"/>
  <c r="F272" i="9"/>
  <c r="F19" i="9" s="1"/>
  <c r="E13" i="9"/>
  <c r="B13" i="9" s="1"/>
  <c r="E15" i="9"/>
  <c r="E7" i="9"/>
  <c r="B7" i="9" s="1"/>
  <c r="E11" i="9"/>
  <c r="B11" i="9" s="1"/>
  <c r="E5" i="9"/>
  <c r="E17" i="9"/>
  <c r="B17" i="9" s="1"/>
  <c r="E8" i="9"/>
  <c r="B8" i="9" s="1"/>
  <c r="B272" i="9"/>
  <c r="E9" i="9"/>
  <c r="B9" i="9" s="1"/>
  <c r="F14" i="9" l="1"/>
  <c r="F3" i="9" s="1"/>
  <c r="E14" i="9"/>
  <c r="B15" i="9"/>
  <c r="B5" i="9"/>
  <c r="E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<sst xmlns="http://schemas.openxmlformats.org/spreadsheetml/2006/main" count="4313" uniqueCount="3393">
  <si>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</si>
  <si>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</si>
  <si>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</si>
  <si>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</si>
  <si>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</si>
  <si>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</si>
  <si>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</si>
  <si>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</si>
  <si>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</si>
  <si>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</si>
  <si>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</si>
  <si>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</si>
  <si>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</si>
  <si>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</si>
  <si>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</si>
  <si>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</si>
  <si>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</si>
  <si>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</si>
  <si>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</si>
  <si>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</si>
  <si>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</si>
  <si>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</si>
  <si>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</si>
  <si>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</si>
  <si>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</si>
  <si>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</si>
  <si>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</si>
  <si>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</si>
  <si>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</si>
  <si>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</si>
  <si>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</si>
  <si>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NEUROPSIHIJATRIJSKA BOLNICA DR. IVAN BARBOT, POPOVAČA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</si>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</sst>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110229879</v>
      </c>
      <c r="D2" s="6">
        <f>'PR-RAS'!E6</f>
        <v>121209501.52</v>
      </c>
      <c r="E2" s="6">
        <v>0</v>
      </c>
      <c r="F2" s="6">
        <v>0</v>
      </c>
      <c r="G2" s="7">
        <f t="shared" ref="G2:G264" si="0">(B2/1000)*(C2*1+D2*2)</f>
        <v>352648.88204</v>
      </c>
      <c r="H2" s="7">
        <f t="shared" ref="H2:H264" si="1">ABS(C2-ROUND(C2,0))+ABS(D2-ROUND(D2,0))</f>
        <v>0.48000000417232513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6012872</v>
      </c>
      <c r="D46" s="1">
        <f>'PR-RAS'!E50</f>
        <v>6782444.1200000001</v>
      </c>
      <c r="E46" s="1">
        <v>0</v>
      </c>
      <c r="F46" s="1">
        <v>0</v>
      </c>
      <c r="G46" s="2">
        <f t="shared" si="0"/>
        <v>880999.21080000012</v>
      </c>
      <c r="H46" s="2">
        <f t="shared" si="1"/>
        <v>0.12000000011175871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1793014</v>
      </c>
      <c r="D58" s="1">
        <f>'PR-RAS'!E62</f>
        <v>819296.68</v>
      </c>
      <c r="E58" s="1">
        <v>0</v>
      </c>
      <c r="F58" s="1">
        <v>0</v>
      </c>
      <c r="G58" s="2">
        <f t="shared" si="0"/>
        <v>195601.61952000004</v>
      </c>
      <c r="H58" s="2">
        <f t="shared" si="1"/>
        <v>0.31999999994877726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1793014</v>
      </c>
      <c r="D59" s="1">
        <f>'PR-RAS'!E63</f>
        <v>819296.68</v>
      </c>
      <c r="E59" s="1">
        <v>0</v>
      </c>
      <c r="F59" s="1">
        <v>0</v>
      </c>
      <c r="G59" s="2">
        <f t="shared" si="0"/>
        <v>199033.22688000003</v>
      </c>
      <c r="H59" s="2">
        <f t="shared" si="1"/>
        <v>0.31999999994877726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4134887</v>
      </c>
      <c r="D64" s="1">
        <f>'PR-RAS'!E68</f>
        <v>5963147.4400000004</v>
      </c>
      <c r="E64" s="1">
        <v>0</v>
      </c>
      <c r="F64" s="1">
        <v>0</v>
      </c>
      <c r="G64" s="2">
        <f t="shared" si="0"/>
        <v>1011854.4584400001</v>
      </c>
      <c r="H64" s="2">
        <f t="shared" si="1"/>
        <v>0.44000000040978193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4097387</v>
      </c>
      <c r="D65" s="1">
        <f>'PR-RAS'!E69</f>
        <v>5963147.4400000004</v>
      </c>
      <c r="E65" s="1">
        <v>0</v>
      </c>
      <c r="F65" s="1">
        <v>0</v>
      </c>
      <c r="G65" s="2">
        <f t="shared" si="0"/>
        <v>1025515.6403200001</v>
      </c>
      <c r="H65" s="2">
        <f t="shared" si="1"/>
        <v>0.44000000040978193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37500</v>
      </c>
      <c r="D66" s="1">
        <f>'PR-RAS'!E70</f>
        <v>0</v>
      </c>
      <c r="E66" s="1">
        <v>0</v>
      </c>
      <c r="F66" s="1">
        <v>0</v>
      </c>
      <c r="G66" s="2">
        <f t="shared" si="0"/>
        <v>2437.5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84971</v>
      </c>
      <c r="D70" s="1">
        <f>'PR-RAS'!E74</f>
        <v>0</v>
      </c>
      <c r="E70" s="1">
        <v>0</v>
      </c>
      <c r="F70" s="1">
        <v>0</v>
      </c>
      <c r="G70" s="2">
        <f t="shared" si="0"/>
        <v>5862.9990000000007</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84971</v>
      </c>
      <c r="D71" s="1">
        <f>'PR-RAS'!E75</f>
        <v>0</v>
      </c>
      <c r="E71" s="1">
        <v>0</v>
      </c>
      <c r="F71" s="1">
        <v>0</v>
      </c>
      <c r="G71" s="2">
        <f t="shared" si="0"/>
        <v>5947.97</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40452</v>
      </c>
      <c r="D78" s="1">
        <f>'PR-RAS'!E82</f>
        <v>91088.8</v>
      </c>
      <c r="E78" s="1">
        <v>0</v>
      </c>
      <c r="F78" s="1">
        <v>0</v>
      </c>
      <c r="G78" s="2">
        <f t="shared" si="0"/>
        <v>17142.479200000002</v>
      </c>
      <c r="H78" s="2">
        <f t="shared" si="1"/>
        <v>0.19999999999708962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40452</v>
      </c>
      <c r="D79" s="1">
        <f>'PR-RAS'!E83</f>
        <v>91088.8</v>
      </c>
      <c r="E79" s="1">
        <v>0</v>
      </c>
      <c r="F79" s="1">
        <v>0</v>
      </c>
      <c r="G79" s="2">
        <f t="shared" si="0"/>
        <v>17365.108800000002</v>
      </c>
      <c r="H79" s="2">
        <f t="shared" si="1"/>
        <v>0.19999999999708962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v>
      </c>
      <c r="D81" s="1">
        <f>'PR-RAS'!E85</f>
        <v>20.81</v>
      </c>
      <c r="E81" s="1">
        <v>0</v>
      </c>
      <c r="F81" s="1">
        <v>0</v>
      </c>
      <c r="G81" s="2">
        <f t="shared" si="0"/>
        <v>4.3696000000000002</v>
      </c>
      <c r="H81" s="2">
        <f t="shared" si="1"/>
        <v>0.19000000000000128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2812.99</v>
      </c>
      <c r="E82" s="1">
        <v>0</v>
      </c>
      <c r="F82" s="1">
        <v>0</v>
      </c>
      <c r="G82" s="2">
        <f t="shared" si="0"/>
        <v>455.70437999999996</v>
      </c>
      <c r="H82" s="2">
        <f t="shared" si="1"/>
        <v>1.0000000000218279E-2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40439</v>
      </c>
      <c r="D84" s="1">
        <f>'PR-RAS'!E88</f>
        <v>0</v>
      </c>
      <c r="E84" s="1">
        <v>0</v>
      </c>
      <c r="F84" s="1">
        <v>0</v>
      </c>
      <c r="G84" s="2">
        <f t="shared" si="0"/>
        <v>3356.4370000000004</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88255</v>
      </c>
      <c r="E86" s="1">
        <v>0</v>
      </c>
      <c r="F86" s="1">
        <v>0</v>
      </c>
      <c r="G86" s="2">
        <f t="shared" si="0"/>
        <v>15003.35</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15016172</v>
      </c>
      <c r="D102" s="1">
        <f>'PR-RAS'!E106</f>
        <v>16719469.890000001</v>
      </c>
      <c r="E102" s="1">
        <v>0</v>
      </c>
      <c r="F102" s="1">
        <v>0</v>
      </c>
      <c r="G102" s="2">
        <f t="shared" si="0"/>
        <v>4893966.2897800002</v>
      </c>
      <c r="H102" s="2">
        <f t="shared" si="1"/>
        <v>0.10999999940395355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15016172</v>
      </c>
      <c r="D108" s="1">
        <f>'PR-RAS'!E112</f>
        <v>16719469.890000001</v>
      </c>
      <c r="E108" s="1">
        <v>0</v>
      </c>
      <c r="F108" s="1">
        <v>0</v>
      </c>
      <c r="G108" s="2">
        <f t="shared" si="0"/>
        <v>5184696.9604599997</v>
      </c>
      <c r="H108" s="2">
        <f t="shared" si="1"/>
        <v>0.10999999940395355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15016172</v>
      </c>
      <c r="D113" s="1">
        <f>'PR-RAS'!E117</f>
        <v>16719469.890000001</v>
      </c>
      <c r="E113" s="1">
        <v>0</v>
      </c>
      <c r="F113" s="1">
        <v>0</v>
      </c>
      <c r="G113" s="2">
        <f t="shared" si="0"/>
        <v>5426972.5193600003</v>
      </c>
      <c r="H113" s="2">
        <f t="shared" si="1"/>
        <v>0.10999999940395355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2406745</v>
      </c>
      <c r="D120" s="1">
        <f>'PR-RAS'!E124</f>
        <v>2062155.0299999998</v>
      </c>
      <c r="E120" s="1">
        <v>0</v>
      </c>
      <c r="F120" s="1">
        <v>0</v>
      </c>
      <c r="G120" s="2">
        <f t="shared" si="0"/>
        <v>777195.55213999993</v>
      </c>
      <c r="H120" s="2">
        <f t="shared" si="1"/>
        <v>2.9999999795109034E-2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730276</v>
      </c>
      <c r="D121" s="1">
        <f>'PR-RAS'!E125</f>
        <v>949721.36</v>
      </c>
      <c r="E121" s="1">
        <v>0</v>
      </c>
      <c r="F121" s="1">
        <v>0</v>
      </c>
      <c r="G121" s="2">
        <f t="shared" si="0"/>
        <v>315566.24639999995</v>
      </c>
      <c r="H121" s="2">
        <f t="shared" si="1"/>
        <v>0.35999999998603016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24396</v>
      </c>
      <c r="D122" s="1">
        <f>'PR-RAS'!E126</f>
        <v>0</v>
      </c>
      <c r="E122" s="1">
        <v>0</v>
      </c>
      <c r="F122" s="1">
        <v>0</v>
      </c>
      <c r="G122" s="2">
        <f t="shared" si="0"/>
        <v>2951.9159999999997</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705880</v>
      </c>
      <c r="D123" s="1">
        <f>'PR-RAS'!E127</f>
        <v>949721.36</v>
      </c>
      <c r="E123" s="1">
        <v>0</v>
      </c>
      <c r="F123" s="1">
        <v>0</v>
      </c>
      <c r="G123" s="2">
        <f t="shared" si="0"/>
        <v>317849.37183999998</v>
      </c>
      <c r="H123" s="2">
        <f t="shared" si="1"/>
        <v>0.35999999998603016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1676469</v>
      </c>
      <c r="D124" s="1">
        <f>'PR-RAS'!E128</f>
        <v>1112433.67</v>
      </c>
      <c r="E124" s="1">
        <v>0</v>
      </c>
      <c r="F124" s="1">
        <v>0</v>
      </c>
      <c r="G124" s="2">
        <f t="shared" si="0"/>
        <v>479864.36981999996</v>
      </c>
      <c r="H124" s="2">
        <f t="shared" si="1"/>
        <v>0.33000000007450581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1657669</v>
      </c>
      <c r="D125" s="1">
        <f>'PR-RAS'!E129</f>
        <v>1057912.92</v>
      </c>
      <c r="E125" s="1">
        <v>0</v>
      </c>
      <c r="F125" s="1">
        <v>0</v>
      </c>
      <c r="G125" s="2">
        <f t="shared" si="0"/>
        <v>467913.36015999998</v>
      </c>
      <c r="H125" s="2">
        <f t="shared" si="1"/>
        <v>8.0000000074505806E-2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18800</v>
      </c>
      <c r="D126" s="1">
        <f>'PR-RAS'!E130</f>
        <v>54520.75</v>
      </c>
      <c r="E126" s="1">
        <v>0</v>
      </c>
      <c r="F126" s="1">
        <v>0</v>
      </c>
      <c r="G126" s="2">
        <f t="shared" si="0"/>
        <v>15980.1875</v>
      </c>
      <c r="H126" s="2">
        <f t="shared" si="1"/>
        <v>0.25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86620333</v>
      </c>
      <c r="D129" s="1">
        <f>'PR-RAS'!E133</f>
        <v>95528615.25999999</v>
      </c>
      <c r="E129" s="1">
        <v>0</v>
      </c>
      <c r="F129" s="1">
        <v>0</v>
      </c>
      <c r="G129" s="2">
        <f t="shared" si="0"/>
        <v>35542728.130559996</v>
      </c>
      <c r="H129" s="2">
        <f t="shared" si="1"/>
        <v>0.25999999046325684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3965095</v>
      </c>
      <c r="D130" s="1">
        <f>'PR-RAS'!E134</f>
        <v>4242459.71</v>
      </c>
      <c r="E130" s="1">
        <v>0</v>
      </c>
      <c r="F130" s="1">
        <v>0</v>
      </c>
      <c r="G130" s="2">
        <f t="shared" si="0"/>
        <v>1606051.8601800001</v>
      </c>
      <c r="H130" s="2">
        <f t="shared" si="1"/>
        <v>0.2900000000372529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2375595</v>
      </c>
      <c r="D131" s="1">
        <f>'PR-RAS'!E135</f>
        <v>2467754.71</v>
      </c>
      <c r="E131" s="1">
        <v>0</v>
      </c>
      <c r="F131" s="1">
        <v>0</v>
      </c>
      <c r="G131" s="2">
        <f t="shared" si="0"/>
        <v>950443.57460000005</v>
      </c>
      <c r="H131" s="2">
        <f t="shared" si="1"/>
        <v>0.2900000000372529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1589500</v>
      </c>
      <c r="D132" s="1">
        <f>'PR-RAS'!E136</f>
        <v>1774705</v>
      </c>
      <c r="E132" s="1">
        <v>0</v>
      </c>
      <c r="F132" s="1">
        <v>0</v>
      </c>
      <c r="G132" s="2">
        <f t="shared" si="0"/>
        <v>673197.21000000008</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82655238</v>
      </c>
      <c r="D134" s="1">
        <f>'PR-RAS'!E138</f>
        <v>91286155.549999997</v>
      </c>
      <c r="E134" s="1">
        <v>0</v>
      </c>
      <c r="F134" s="1">
        <v>0</v>
      </c>
      <c r="G134" s="2">
        <f t="shared" si="0"/>
        <v>35275264.030299999</v>
      </c>
      <c r="H134" s="2">
        <f t="shared" si="1"/>
        <v>0.45000000298023224</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133305</v>
      </c>
      <c r="D135" s="1">
        <f>'PR-RAS'!E139</f>
        <v>25728.42</v>
      </c>
      <c r="E135" s="1">
        <v>0</v>
      </c>
      <c r="F135" s="1">
        <v>0</v>
      </c>
      <c r="G135" s="2">
        <f t="shared" si="0"/>
        <v>24758.08656</v>
      </c>
      <c r="H135" s="2">
        <f t="shared" si="1"/>
        <v>0.41999999999825377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133305</v>
      </c>
      <c r="D146" s="1">
        <f>'PR-RAS'!E150</f>
        <v>25728.42</v>
      </c>
      <c r="E146" s="1">
        <v>0</v>
      </c>
      <c r="F146" s="1">
        <v>0</v>
      </c>
      <c r="G146" s="2">
        <f t="shared" si="0"/>
        <v>26790.466799999998</v>
      </c>
      <c r="H146" s="2">
        <f t="shared" si="1"/>
        <v>0.41999999999825377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123032609</v>
      </c>
      <c r="D147" s="1">
        <f>'PR-RAS'!E151</f>
        <v>126453700.60000001</v>
      </c>
      <c r="E147" s="1">
        <v>0</v>
      </c>
      <c r="F147" s="1">
        <v>0</v>
      </c>
      <c r="G147" s="2">
        <f t="shared" si="0"/>
        <v>54887241.489200003</v>
      </c>
      <c r="H147" s="2">
        <f t="shared" si="1"/>
        <v>0.39999999105930328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94862151</v>
      </c>
      <c r="D148" s="1">
        <f>'PR-RAS'!E152</f>
        <v>97331487.25</v>
      </c>
      <c r="E148" s="1">
        <v>0</v>
      </c>
      <c r="F148" s="1">
        <v>0</v>
      </c>
      <c r="G148" s="2">
        <f t="shared" si="0"/>
        <v>42560193.4485</v>
      </c>
      <c r="H148" s="2">
        <f t="shared" si="1"/>
        <v>0.25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79465750</v>
      </c>
      <c r="D149" s="1">
        <f>'PR-RAS'!E153</f>
        <v>81536606.939999998</v>
      </c>
      <c r="E149" s="1">
        <v>0</v>
      </c>
      <c r="F149" s="1">
        <v>0</v>
      </c>
      <c r="G149" s="2">
        <f t="shared" si="0"/>
        <v>35895766.654239997</v>
      </c>
      <c r="H149" s="2">
        <f t="shared" si="1"/>
        <v>6.0000002384185791E-2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55122685</v>
      </c>
      <c r="D150" s="1">
        <f>'PR-RAS'!E154</f>
        <v>57135892.670000002</v>
      </c>
      <c r="E150" s="1">
        <v>0</v>
      </c>
      <c r="F150" s="1">
        <v>0</v>
      </c>
      <c r="G150" s="2">
        <f t="shared" si="0"/>
        <v>25239776.08066</v>
      </c>
      <c r="H150" s="2">
        <f t="shared" si="1"/>
        <v>0.32999999821186066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9299</v>
      </c>
      <c r="D151" s="1">
        <f>'PR-RAS'!E155</f>
        <v>9957.6</v>
      </c>
      <c r="E151" s="1">
        <v>0</v>
      </c>
      <c r="F151" s="1">
        <v>0</v>
      </c>
      <c r="G151" s="2">
        <f t="shared" si="0"/>
        <v>4382.13</v>
      </c>
      <c r="H151" s="2">
        <f t="shared" si="1"/>
        <v>0.3999999999996362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2032149</v>
      </c>
      <c r="D152" s="1">
        <f>'PR-RAS'!E156</f>
        <v>2727124.51</v>
      </c>
      <c r="E152" s="1">
        <v>0</v>
      </c>
      <c r="F152" s="1">
        <v>0</v>
      </c>
      <c r="G152" s="2">
        <f t="shared" si="0"/>
        <v>1130446.1010199999</v>
      </c>
      <c r="H152" s="2">
        <f t="shared" si="1"/>
        <v>0.49000000022351742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22301617</v>
      </c>
      <c r="D153" s="1">
        <f>'PR-RAS'!E157</f>
        <v>21663632.16</v>
      </c>
      <c r="E153" s="1">
        <v>0</v>
      </c>
      <c r="F153" s="1">
        <v>0</v>
      </c>
      <c r="G153" s="2">
        <f t="shared" si="0"/>
        <v>9975589.9606400002</v>
      </c>
      <c r="H153" s="2">
        <f t="shared" si="1"/>
        <v>0.16000000014901161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3165372</v>
      </c>
      <c r="D154" s="1">
        <f>'PR-RAS'!E158</f>
        <v>3496839.88</v>
      </c>
      <c r="E154" s="1">
        <v>0</v>
      </c>
      <c r="F154" s="1">
        <v>0</v>
      </c>
      <c r="G154" s="2">
        <f t="shared" si="0"/>
        <v>1554334.91928</v>
      </c>
      <c r="H154" s="2">
        <f t="shared" si="1"/>
        <v>0.12000000011175871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12231029</v>
      </c>
      <c r="D155" s="1">
        <f>'PR-RAS'!E159</f>
        <v>12298040.43</v>
      </c>
      <c r="E155" s="1">
        <v>0</v>
      </c>
      <c r="F155" s="1">
        <v>0</v>
      </c>
      <c r="G155" s="2">
        <f t="shared" si="0"/>
        <v>5671374.9184400002</v>
      </c>
      <c r="H155" s="2">
        <f t="shared" si="1"/>
        <v>0.42999999970197678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12231029</v>
      </c>
      <c r="D157" s="1">
        <f>'PR-RAS'!E161</f>
        <v>12286391.859999999</v>
      </c>
      <c r="E157" s="1">
        <v>0</v>
      </c>
      <c r="F157" s="1">
        <v>0</v>
      </c>
      <c r="G157" s="2">
        <f t="shared" si="0"/>
        <v>5741394.7843199996</v>
      </c>
      <c r="H157" s="2">
        <f t="shared" si="1"/>
        <v>0.14000000059604645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11648.57</v>
      </c>
      <c r="E158" s="1">
        <v>0</v>
      </c>
      <c r="F158" s="1">
        <v>0</v>
      </c>
      <c r="G158" s="2">
        <f t="shared" si="0"/>
        <v>3657.6509799999999</v>
      </c>
      <c r="H158" s="2">
        <f t="shared" si="1"/>
        <v>0.43000000000029104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27324644</v>
      </c>
      <c r="D159" s="1">
        <f>'PR-RAS'!E163</f>
        <v>27640138.529999997</v>
      </c>
      <c r="E159" s="1">
        <v>0</v>
      </c>
      <c r="F159" s="1">
        <v>0</v>
      </c>
      <c r="G159" s="2">
        <f t="shared" si="0"/>
        <v>13051577.527480001</v>
      </c>
      <c r="H159" s="2">
        <f t="shared" si="1"/>
        <v>0.4700000025331974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2728339</v>
      </c>
      <c r="D160" s="1">
        <f>'PR-RAS'!E164</f>
        <v>2768643.03</v>
      </c>
      <c r="E160" s="1">
        <v>0</v>
      </c>
      <c r="F160" s="1">
        <v>0</v>
      </c>
      <c r="G160" s="2">
        <f t="shared" si="0"/>
        <v>1314234.38454</v>
      </c>
      <c r="H160" s="2">
        <f t="shared" si="1"/>
        <v>2.9999999795109034E-2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59142</v>
      </c>
      <c r="D161" s="1">
        <f>'PR-RAS'!E165</f>
        <v>94698.69</v>
      </c>
      <c r="E161" s="1">
        <v>0</v>
      </c>
      <c r="F161" s="1">
        <v>0</v>
      </c>
      <c r="G161" s="2">
        <f t="shared" si="0"/>
        <v>39766.300800000005</v>
      </c>
      <c r="H161" s="2">
        <f t="shared" si="1"/>
        <v>0.30999999999767169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2540021</v>
      </c>
      <c r="D162" s="1">
        <f>'PR-RAS'!E166</f>
        <v>2552401.34</v>
      </c>
      <c r="E162" s="1">
        <v>0</v>
      </c>
      <c r="F162" s="1">
        <v>0</v>
      </c>
      <c r="G162" s="2">
        <f t="shared" si="0"/>
        <v>1230816.6124799999</v>
      </c>
      <c r="H162" s="2">
        <f t="shared" si="1"/>
        <v>0.33999999985098839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129176</v>
      </c>
      <c r="D163" s="1">
        <f>'PR-RAS'!E167</f>
        <v>121543</v>
      </c>
      <c r="E163" s="1">
        <v>0</v>
      </c>
      <c r="F163" s="1">
        <v>0</v>
      </c>
      <c r="G163" s="2">
        <f t="shared" si="0"/>
        <v>60306.444000000003</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16081214</v>
      </c>
      <c r="D165" s="1">
        <f>'PR-RAS'!E169</f>
        <v>16464749.92</v>
      </c>
      <c r="E165" s="1">
        <v>0</v>
      </c>
      <c r="F165" s="1">
        <v>0</v>
      </c>
      <c r="G165" s="2">
        <f t="shared" si="0"/>
        <v>8037757.0697600013</v>
      </c>
      <c r="H165" s="2">
        <f t="shared" si="1"/>
        <v>8.0000000074505806E-2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1267264</v>
      </c>
      <c r="D166" s="1">
        <f>'PR-RAS'!E170</f>
        <v>1221497.43</v>
      </c>
      <c r="E166" s="1">
        <v>0</v>
      </c>
      <c r="F166" s="1">
        <v>0</v>
      </c>
      <c r="G166" s="2">
        <f t="shared" si="0"/>
        <v>612192.71189999999</v>
      </c>
      <c r="H166" s="2">
        <f t="shared" si="1"/>
        <v>0.42999999993480742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10795736</v>
      </c>
      <c r="D167" s="1">
        <f>'PR-RAS'!E171</f>
        <v>10211849.59</v>
      </c>
      <c r="E167" s="1">
        <v>0</v>
      </c>
      <c r="F167" s="1">
        <v>0</v>
      </c>
      <c r="G167" s="2">
        <f t="shared" si="0"/>
        <v>5182426.2398800002</v>
      </c>
      <c r="H167" s="2">
        <f t="shared" si="1"/>
        <v>0.41000000014901161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2978529</v>
      </c>
      <c r="D168" s="1">
        <f>'PR-RAS'!E172</f>
        <v>3914566.06</v>
      </c>
      <c r="E168" s="1">
        <v>0</v>
      </c>
      <c r="F168" s="1">
        <v>0</v>
      </c>
      <c r="G168" s="2">
        <f t="shared" si="0"/>
        <v>1804879.4070400002</v>
      </c>
      <c r="H168" s="2">
        <f t="shared" si="1"/>
        <v>6.0000000055879354E-2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465581</v>
      </c>
      <c r="D169" s="1">
        <f>'PR-RAS'!E173</f>
        <v>403721.28</v>
      </c>
      <c r="E169" s="1">
        <v>0</v>
      </c>
      <c r="F169" s="1">
        <v>0</v>
      </c>
      <c r="G169" s="2">
        <f t="shared" si="0"/>
        <v>213867.95808000001</v>
      </c>
      <c r="H169" s="2">
        <f t="shared" si="1"/>
        <v>0.28000000002793968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572215</v>
      </c>
      <c r="D170" s="1">
        <f>'PR-RAS'!E174</f>
        <v>684526.42</v>
      </c>
      <c r="E170" s="1">
        <v>0</v>
      </c>
      <c r="F170" s="1">
        <v>0</v>
      </c>
      <c r="G170" s="2">
        <f t="shared" si="0"/>
        <v>328074.26496000006</v>
      </c>
      <c r="H170" s="2">
        <f t="shared" si="1"/>
        <v>0.42000000004190952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1889</v>
      </c>
      <c r="D172" s="1">
        <f>'PR-RAS'!E176</f>
        <v>28589.14</v>
      </c>
      <c r="E172" s="1">
        <v>0</v>
      </c>
      <c r="F172" s="1">
        <v>0</v>
      </c>
      <c r="G172" s="2">
        <f t="shared" si="0"/>
        <v>10100.50488</v>
      </c>
      <c r="H172" s="2">
        <f t="shared" si="1"/>
        <v>0.13999999999941792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7664163</v>
      </c>
      <c r="D173" s="1">
        <f>'PR-RAS'!E177</f>
        <v>7316059.9199999999</v>
      </c>
      <c r="E173" s="1">
        <v>0</v>
      </c>
      <c r="F173" s="1">
        <v>0</v>
      </c>
      <c r="G173" s="2">
        <f t="shared" si="0"/>
        <v>3834960.6484799995</v>
      </c>
      <c r="H173" s="2">
        <f t="shared" si="1"/>
        <v>8.0000000074505806E-2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199709</v>
      </c>
      <c r="D174" s="1">
        <f>'PR-RAS'!E178</f>
        <v>201152.76</v>
      </c>
      <c r="E174" s="1">
        <v>0</v>
      </c>
      <c r="F174" s="1">
        <v>0</v>
      </c>
      <c r="G174" s="2">
        <f t="shared" si="0"/>
        <v>104148.51195999999</v>
      </c>
      <c r="H174" s="2">
        <f t="shared" si="1"/>
        <v>0.23999999999068677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1694930</v>
      </c>
      <c r="D175" s="1">
        <f>'PR-RAS'!E179</f>
        <v>1183270.96</v>
      </c>
      <c r="E175" s="1">
        <v>0</v>
      </c>
      <c r="F175" s="1">
        <v>0</v>
      </c>
      <c r="G175" s="2">
        <f t="shared" si="0"/>
        <v>706696.11407999997</v>
      </c>
      <c r="H175" s="2">
        <f t="shared" si="1"/>
        <v>4.0000000037252903E-2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42764</v>
      </c>
      <c r="D176" s="1">
        <f>'PR-RAS'!E180</f>
        <v>59070.879999999997</v>
      </c>
      <c r="E176" s="1">
        <v>0</v>
      </c>
      <c r="F176" s="1">
        <v>0</v>
      </c>
      <c r="G176" s="2">
        <f t="shared" si="0"/>
        <v>28158.508000000002</v>
      </c>
      <c r="H176" s="2">
        <f t="shared" si="1"/>
        <v>0.12000000000261934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2609645</v>
      </c>
      <c r="D177" s="1">
        <f>'PR-RAS'!E181</f>
        <v>2390797.0299999998</v>
      </c>
      <c r="E177" s="1">
        <v>0</v>
      </c>
      <c r="F177" s="1">
        <v>0</v>
      </c>
      <c r="G177" s="2">
        <f t="shared" si="0"/>
        <v>1300858.0745599999</v>
      </c>
      <c r="H177" s="2">
        <f t="shared" si="1"/>
        <v>2.9999999795109034E-2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1393508</v>
      </c>
      <c r="D178" s="1">
        <f>'PR-RAS'!E182</f>
        <v>1335991.04</v>
      </c>
      <c r="E178" s="1">
        <v>0</v>
      </c>
      <c r="F178" s="1">
        <v>0</v>
      </c>
      <c r="G178" s="2">
        <f t="shared" si="0"/>
        <v>719591.74416</v>
      </c>
      <c r="H178" s="2">
        <f t="shared" si="1"/>
        <v>4.0000000037252903E-2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132665</v>
      </c>
      <c r="D179" s="1">
        <f>'PR-RAS'!E183</f>
        <v>134670.01999999999</v>
      </c>
      <c r="E179" s="1">
        <v>0</v>
      </c>
      <c r="F179" s="1">
        <v>0</v>
      </c>
      <c r="G179" s="2">
        <f t="shared" si="0"/>
        <v>71556.897119999994</v>
      </c>
      <c r="H179" s="2">
        <f t="shared" si="1"/>
        <v>1.9999999989522621E-2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907709</v>
      </c>
      <c r="D180" s="1">
        <f>'PR-RAS'!E184</f>
        <v>1276601.21</v>
      </c>
      <c r="E180" s="1">
        <v>0</v>
      </c>
      <c r="F180" s="1">
        <v>0</v>
      </c>
      <c r="G180" s="2">
        <f t="shared" si="0"/>
        <v>619503.14417999994</v>
      </c>
      <c r="H180" s="2">
        <f t="shared" si="1"/>
        <v>0.2099999999627471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564374</v>
      </c>
      <c r="D181" s="1">
        <f>'PR-RAS'!E185</f>
        <v>609028.78</v>
      </c>
      <c r="E181" s="1">
        <v>0</v>
      </c>
      <c r="F181" s="1">
        <v>0</v>
      </c>
      <c r="G181" s="2">
        <f t="shared" si="0"/>
        <v>320837.68079999997</v>
      </c>
      <c r="H181" s="2">
        <f t="shared" si="1"/>
        <v>0.21999999997206032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118859</v>
      </c>
      <c r="D182" s="1">
        <f>'PR-RAS'!E186</f>
        <v>125477.24</v>
      </c>
      <c r="E182" s="1">
        <v>0</v>
      </c>
      <c r="F182" s="1">
        <v>0</v>
      </c>
      <c r="G182" s="2">
        <f t="shared" si="0"/>
        <v>66936.239879999994</v>
      </c>
      <c r="H182" s="2">
        <f t="shared" si="1"/>
        <v>0.24000000000523869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850928</v>
      </c>
      <c r="D184" s="1">
        <f>'PR-RAS'!E188</f>
        <v>1090685.6599999999</v>
      </c>
      <c r="E184" s="1">
        <v>0</v>
      </c>
      <c r="F184" s="1">
        <v>0</v>
      </c>
      <c r="G184" s="2">
        <f t="shared" si="0"/>
        <v>554910.77555999998</v>
      </c>
      <c r="H184" s="2">
        <f t="shared" si="1"/>
        <v>0.34000000008381903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92615</v>
      </c>
      <c r="D185" s="1">
        <f>'PR-RAS'!E189</f>
        <v>85219.01</v>
      </c>
      <c r="E185" s="1">
        <v>0</v>
      </c>
      <c r="F185" s="1">
        <v>0</v>
      </c>
      <c r="G185" s="2">
        <f t="shared" si="0"/>
        <v>48401.755680000002</v>
      </c>
      <c r="H185" s="2">
        <f t="shared" si="1"/>
        <v>9.9999999947613105E-3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364332</v>
      </c>
      <c r="D186" s="1">
        <f>'PR-RAS'!E190</f>
        <v>353828.6</v>
      </c>
      <c r="E186" s="1">
        <v>0</v>
      </c>
      <c r="F186" s="1">
        <v>0</v>
      </c>
      <c r="G186" s="2">
        <f t="shared" si="0"/>
        <v>198318.00199999998</v>
      </c>
      <c r="H186" s="2">
        <f t="shared" si="1"/>
        <v>0.40000000002328306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11984</v>
      </c>
      <c r="D187" s="1">
        <f>'PR-RAS'!E191</f>
        <v>59657.56</v>
      </c>
      <c r="E187" s="1">
        <v>0</v>
      </c>
      <c r="F187" s="1">
        <v>0</v>
      </c>
      <c r="G187" s="2">
        <f t="shared" si="0"/>
        <v>24421.636319999998</v>
      </c>
      <c r="H187" s="2">
        <f t="shared" si="1"/>
        <v>0.44000000000232831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23064</v>
      </c>
      <c r="D188" s="1">
        <f>'PR-RAS'!E192</f>
        <v>25572</v>
      </c>
      <c r="E188" s="1">
        <v>0</v>
      </c>
      <c r="F188" s="1">
        <v>0</v>
      </c>
      <c r="G188" s="2">
        <f t="shared" si="0"/>
        <v>13876.896000000001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63781</v>
      </c>
      <c r="D189" s="1">
        <f>'PR-RAS'!E193</f>
        <v>42042.06</v>
      </c>
      <c r="E189" s="1">
        <v>0</v>
      </c>
      <c r="F189" s="1">
        <v>0</v>
      </c>
      <c r="G189" s="2">
        <f t="shared" si="0"/>
        <v>27798.64256</v>
      </c>
      <c r="H189" s="2">
        <f t="shared" si="1"/>
        <v>5.9999999997671694E-2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16776</v>
      </c>
      <c r="D190" s="1">
        <f>'PR-RAS'!E194</f>
        <v>361320.75</v>
      </c>
      <c r="E190" s="1">
        <v>0</v>
      </c>
      <c r="F190" s="1">
        <v>0</v>
      </c>
      <c r="G190" s="2">
        <f t="shared" si="0"/>
        <v>139749.9075</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278376</v>
      </c>
      <c r="D191" s="1">
        <f>'PR-RAS'!E195</f>
        <v>163045.68</v>
      </c>
      <c r="E191" s="1">
        <v>0</v>
      </c>
      <c r="F191" s="1">
        <v>0</v>
      </c>
      <c r="G191" s="2">
        <f t="shared" si="0"/>
        <v>114848.7984</v>
      </c>
      <c r="H191" s="2">
        <f t="shared" si="1"/>
        <v>0.32000000000698492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706886</v>
      </c>
      <c r="D192" s="1">
        <f>'PR-RAS'!E196</f>
        <v>1353046.2</v>
      </c>
      <c r="E192" s="1">
        <v>0</v>
      </c>
      <c r="F192" s="1">
        <v>0</v>
      </c>
      <c r="G192" s="2">
        <f t="shared" si="0"/>
        <v>651878.87439999997</v>
      </c>
      <c r="H192" s="2">
        <f t="shared" si="1"/>
        <v>0.19999999995343387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2846</v>
      </c>
      <c r="D198" s="1">
        <f>'PR-RAS'!E202</f>
        <v>847.02</v>
      </c>
      <c r="E198" s="1">
        <v>0</v>
      </c>
      <c r="F198" s="1">
        <v>0</v>
      </c>
      <c r="G198" s="2">
        <f t="shared" si="0"/>
        <v>894.38788</v>
      </c>
      <c r="H198" s="2">
        <f t="shared" si="1"/>
        <v>1.999999999998181E-2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2846</v>
      </c>
      <c r="D201" s="1">
        <f>'PR-RAS'!E205</f>
        <v>847.02</v>
      </c>
      <c r="E201" s="1">
        <v>0</v>
      </c>
      <c r="F201" s="1">
        <v>0</v>
      </c>
      <c r="G201" s="2">
        <f t="shared" si="0"/>
        <v>908.00800000000004</v>
      </c>
      <c r="H201" s="2">
        <f t="shared" si="1"/>
        <v>1.999999999998181E-2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704040</v>
      </c>
      <c r="D206" s="1">
        <f>'PR-RAS'!E210</f>
        <v>1352199.18</v>
      </c>
      <c r="E206" s="1">
        <v>0</v>
      </c>
      <c r="F206" s="1">
        <v>0</v>
      </c>
      <c r="G206" s="2">
        <f t="shared" si="0"/>
        <v>698729.86379999993</v>
      </c>
      <c r="H206" s="2">
        <f t="shared" si="1"/>
        <v>0.17999999993480742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16791</v>
      </c>
      <c r="D207" s="1">
        <f>'PR-RAS'!E211</f>
        <v>18165.47</v>
      </c>
      <c r="E207" s="1">
        <v>0</v>
      </c>
      <c r="F207" s="1">
        <v>0</v>
      </c>
      <c r="G207" s="2">
        <f t="shared" si="0"/>
        <v>10943.119639999999</v>
      </c>
      <c r="H207" s="2">
        <f t="shared" si="1"/>
        <v>0.47000000000116415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687249</v>
      </c>
      <c r="D209" s="1">
        <f>'PR-RAS'!E213</f>
        <v>1146733.81</v>
      </c>
      <c r="E209" s="1">
        <v>0</v>
      </c>
      <c r="F209" s="1">
        <v>0</v>
      </c>
      <c r="G209" s="2">
        <f t="shared" si="0"/>
        <v>619989.05695999996</v>
      </c>
      <c r="H209" s="2">
        <f t="shared" si="1"/>
        <v>0.18999999994412065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187299.9</v>
      </c>
      <c r="E210" s="1">
        <v>0</v>
      </c>
      <c r="F210" s="1">
        <v>0</v>
      </c>
      <c r="G210" s="2">
        <f t="shared" si="0"/>
        <v>78291.358199999988</v>
      </c>
      <c r="H210" s="2">
        <f t="shared" si="1"/>
        <v>0.10000000000582077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138928</v>
      </c>
      <c r="D248" s="1">
        <f>'PR-RAS'!E252</f>
        <v>129028.62</v>
      </c>
      <c r="E248" s="1">
        <v>0</v>
      </c>
      <c r="F248" s="1">
        <v>0</v>
      </c>
      <c r="G248" s="2">
        <f t="shared" si="0"/>
        <v>98055.35428</v>
      </c>
      <c r="H248" s="2">
        <f t="shared" si="1"/>
        <v>0.38000000000465661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138928</v>
      </c>
      <c r="D255" s="1">
        <f>'PR-RAS'!E259</f>
        <v>129028.62</v>
      </c>
      <c r="E255" s="1">
        <v>0</v>
      </c>
      <c r="F255" s="1">
        <v>0</v>
      </c>
      <c r="G255" s="2">
        <f t="shared" si="0"/>
        <v>100834.25096</v>
      </c>
      <c r="H255" s="2">
        <f t="shared" si="1"/>
        <v>0.38000000000465661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138928</v>
      </c>
      <c r="D256" s="1">
        <f>'PR-RAS'!E260</f>
        <v>129028.62</v>
      </c>
      <c r="E256" s="1">
        <v>0</v>
      </c>
      <c r="F256" s="1">
        <v>0</v>
      </c>
      <c r="G256" s="2">
        <f t="shared" si="0"/>
        <v>101231.2362</v>
      </c>
      <c r="H256" s="2">
        <f t="shared" si="1"/>
        <v>0.38000000000465661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123032609</v>
      </c>
      <c r="D285" s="1">
        <f>'PR-RAS'!E289</f>
        <v>126453700.60000001</v>
      </c>
      <c r="E285" s="1">
        <v>0</v>
      </c>
      <c r="F285" s="1">
        <v>0</v>
      </c>
      <c r="G285" s="2">
        <f t="shared" si="8"/>
        <v>106766962.89680001</v>
      </c>
      <c r="H285" s="2">
        <f t="shared" si="9"/>
        <v>0.39999999105930328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12802730</v>
      </c>
      <c r="D287" s="1">
        <f>'PR-RAS'!E291</f>
        <v>5244199.0800000131</v>
      </c>
      <c r="E287" s="1">
        <v>0</v>
      </c>
      <c r="F287" s="1">
        <v>0</v>
      </c>
      <c r="G287" s="2">
        <f t="shared" si="8"/>
        <v>6661262.6537600067</v>
      </c>
      <c r="H287" s="2">
        <f t="shared" si="9"/>
        <v>8.0000013113021851E-2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15910599</v>
      </c>
      <c r="D289" s="1">
        <f>'PR-RAS'!E293</f>
        <v>30348947.34</v>
      </c>
      <c r="E289" s="1">
        <v>0</v>
      </c>
      <c r="F289" s="1">
        <v>0</v>
      </c>
      <c r="G289" s="2">
        <f t="shared" si="8"/>
        <v>22063246.179840002</v>
      </c>
      <c r="H289" s="2">
        <f t="shared" si="9"/>
        <v>0.33999999985098839</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3021253</v>
      </c>
      <c r="D290" s="1">
        <f>'PR-RAS'!E294</f>
        <v>2582137.94</v>
      </c>
      <c r="E290" s="1">
        <v>0</v>
      </c>
      <c r="F290" s="1">
        <v>0</v>
      </c>
      <c r="G290" s="2">
        <f t="shared" si="8"/>
        <v>2365617.84632</v>
      </c>
      <c r="H290" s="2">
        <f t="shared" si="9"/>
        <v>6.0000000055879354E-2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100447</v>
      </c>
      <c r="D291" s="1">
        <f>'PR-RAS'!E295</f>
        <v>185397.79</v>
      </c>
      <c r="E291" s="1">
        <v>0</v>
      </c>
      <c r="F291" s="1">
        <v>0</v>
      </c>
      <c r="G291" s="2">
        <f t="shared" si="8"/>
        <v>136660.34820000001</v>
      </c>
      <c r="H291" s="2">
        <f t="shared" si="9"/>
        <v>0.20999999999185093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500511</v>
      </c>
      <c r="D292" s="1">
        <f>'PR-RAS'!E296</f>
        <v>411203.84000000003</v>
      </c>
      <c r="E292" s="1">
        <v>0</v>
      </c>
      <c r="F292" s="1">
        <v>0</v>
      </c>
      <c r="G292" s="2">
        <f t="shared" si="8"/>
        <v>384969.33588000003</v>
      </c>
      <c r="H292" s="2">
        <f t="shared" si="9"/>
        <v>0.15999999997438863</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38986</v>
      </c>
      <c r="D293" s="1">
        <f>'PR-RAS'!E298</f>
        <v>27591.72</v>
      </c>
      <c r="E293" s="1">
        <v>0</v>
      </c>
      <c r="F293" s="1">
        <v>0</v>
      </c>
      <c r="G293" s="2">
        <f t="shared" si="8"/>
        <v>27497.476479999998</v>
      </c>
      <c r="H293" s="2">
        <f t="shared" si="9"/>
        <v>0.27999999999883585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38986</v>
      </c>
      <c r="D306" s="1">
        <f>'PR-RAS'!E311</f>
        <v>27591.72</v>
      </c>
      <c r="E306" s="1">
        <v>0</v>
      </c>
      <c r="F306" s="1">
        <v>0</v>
      </c>
      <c r="G306" s="2">
        <f t="shared" si="8"/>
        <v>28721.679199999999</v>
      </c>
      <c r="H306" s="2">
        <f t="shared" si="9"/>
        <v>0.27999999999883585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23986</v>
      </c>
      <c r="D307" s="1">
        <f>'PR-RAS'!E312</f>
        <v>16591.72</v>
      </c>
      <c r="E307" s="1">
        <v>0</v>
      </c>
      <c r="F307" s="1">
        <v>0</v>
      </c>
      <c r="G307" s="2">
        <f t="shared" si="8"/>
        <v>17493.84864</v>
      </c>
      <c r="H307" s="2">
        <f t="shared" si="9"/>
        <v>0.27999999999883585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23986</v>
      </c>
      <c r="D308" s="1">
        <f>'PR-RAS'!E313</f>
        <v>16591.72</v>
      </c>
      <c r="E308" s="1">
        <v>0</v>
      </c>
      <c r="F308" s="1">
        <v>0</v>
      </c>
      <c r="G308" s="2">
        <f t="shared" si="8"/>
        <v>17551.018080000002</v>
      </c>
      <c r="H308" s="2">
        <f t="shared" si="9"/>
        <v>0.27999999999883585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15000</v>
      </c>
      <c r="D321" s="1">
        <f>'PR-RAS'!E326</f>
        <v>11000</v>
      </c>
      <c r="E321" s="1">
        <v>0</v>
      </c>
      <c r="F321" s="1">
        <v>0</v>
      </c>
      <c r="G321" s="2">
        <f t="shared" si="8"/>
        <v>11840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15000</v>
      </c>
      <c r="D322" s="1">
        <f>'PR-RAS'!E327</f>
        <v>11000</v>
      </c>
      <c r="E322" s="1">
        <v>0</v>
      </c>
      <c r="F322" s="1">
        <v>0</v>
      </c>
      <c r="G322" s="2">
        <f t="shared" si="8"/>
        <v>11877</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3604577</v>
      </c>
      <c r="D345" s="1">
        <f>'PR-RAS'!E350</f>
        <v>3292157.1900000004</v>
      </c>
      <c r="E345" s="1">
        <v>0</v>
      </c>
      <c r="F345" s="1">
        <v>0</v>
      </c>
      <c r="G345" s="2">
        <f t="shared" si="8"/>
        <v>3504978.63472</v>
      </c>
      <c r="H345" s="2">
        <f t="shared" si="9"/>
        <v>0.19000000040978193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2914205</v>
      </c>
      <c r="D358" s="1">
        <f>'PR-RAS'!E363</f>
        <v>2936775.8400000003</v>
      </c>
      <c r="E358" s="1">
        <v>0</v>
      </c>
      <c r="F358" s="1">
        <v>0</v>
      </c>
      <c r="G358" s="2">
        <f t="shared" si="8"/>
        <v>3137229.1347599998</v>
      </c>
      <c r="H358" s="2">
        <f t="shared" si="9"/>
        <v>0.15999999968335032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2908396</v>
      </c>
      <c r="D364" s="1">
        <f>'PR-RAS'!E369</f>
        <v>2667880.0900000003</v>
      </c>
      <c r="E364" s="1">
        <v>0</v>
      </c>
      <c r="F364" s="1">
        <v>0</v>
      </c>
      <c r="G364" s="2">
        <f t="shared" si="8"/>
        <v>2992628.6933400002</v>
      </c>
      <c r="H364" s="2">
        <f t="shared" si="9"/>
        <v>9.0000000316649675E-2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138010</v>
      </c>
      <c r="D365" s="1">
        <f>'PR-RAS'!E370</f>
        <v>198834.75</v>
      </c>
      <c r="E365" s="1">
        <v>0</v>
      </c>
      <c r="F365" s="1">
        <v>0</v>
      </c>
      <c r="G365" s="2">
        <f t="shared" si="8"/>
        <v>194987.33799999999</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7835</v>
      </c>
      <c r="D366" s="1">
        <f>'PR-RAS'!E371</f>
        <v>37366.550000000003</v>
      </c>
      <c r="E366" s="1">
        <v>0</v>
      </c>
      <c r="F366" s="1">
        <v>0</v>
      </c>
      <c r="G366" s="2">
        <f t="shared" si="8"/>
        <v>30137.356500000002</v>
      </c>
      <c r="H366" s="2">
        <f t="shared" si="9"/>
        <v>0.44999999999708962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97703</v>
      </c>
      <c r="D367" s="1">
        <f>'PR-RAS'!E372</f>
        <v>350593.9</v>
      </c>
      <c r="E367" s="1">
        <v>0</v>
      </c>
      <c r="F367" s="1">
        <v>0</v>
      </c>
      <c r="G367" s="2">
        <f t="shared" si="8"/>
        <v>292394.03279999999</v>
      </c>
      <c r="H367" s="2">
        <f t="shared" si="9"/>
        <v>9.9999999976716936E-2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1616626</v>
      </c>
      <c r="D368" s="1">
        <f>'PR-RAS'!E373</f>
        <v>1914430.21</v>
      </c>
      <c r="E368" s="1">
        <v>0</v>
      </c>
      <c r="F368" s="1">
        <v>0</v>
      </c>
      <c r="G368" s="2">
        <f t="shared" si="8"/>
        <v>1998493.51614</v>
      </c>
      <c r="H368" s="2">
        <f t="shared" si="9"/>
        <v>0.2099999999627471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5940</v>
      </c>
      <c r="E369" s="1">
        <v>0</v>
      </c>
      <c r="F369" s="1">
        <v>0</v>
      </c>
      <c r="G369" s="2">
        <f t="shared" si="8"/>
        <v>4371.84</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6529.6</v>
      </c>
      <c r="E370" s="1">
        <v>0</v>
      </c>
      <c r="F370" s="1">
        <v>0</v>
      </c>
      <c r="G370" s="2">
        <f t="shared" si="8"/>
        <v>4818.8447999999999</v>
      </c>
      <c r="H370" s="2">
        <f t="shared" si="9"/>
        <v>0.3999999999996362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1048222</v>
      </c>
      <c r="D371" s="1">
        <f>'PR-RAS'!E376</f>
        <v>154185.07999999999</v>
      </c>
      <c r="E371" s="1">
        <v>0</v>
      </c>
      <c r="F371" s="1">
        <v>0</v>
      </c>
      <c r="G371" s="2">
        <f t="shared" si="8"/>
        <v>501939.09919999994</v>
      </c>
      <c r="H371" s="2">
        <f t="shared" si="9"/>
        <v>7.9999999987194315E-2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254822</v>
      </c>
      <c r="E373" s="1">
        <v>0</v>
      </c>
      <c r="F373" s="1">
        <v>0</v>
      </c>
      <c r="G373" s="2">
        <f t="shared" si="8"/>
        <v>189587.568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254822</v>
      </c>
      <c r="E374" s="1">
        <v>0</v>
      </c>
      <c r="F374" s="1">
        <v>0</v>
      </c>
      <c r="G374" s="2">
        <f t="shared" si="8"/>
        <v>190097.212</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5809</v>
      </c>
      <c r="D386" s="1">
        <f>'PR-RAS'!E391</f>
        <v>14073.75</v>
      </c>
      <c r="E386" s="1">
        <v>0</v>
      </c>
      <c r="F386" s="1">
        <v>0</v>
      </c>
      <c r="G386" s="2">
        <f t="shared" si="8"/>
        <v>13073.252500000001</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5809</v>
      </c>
      <c r="D388" s="1">
        <f>'PR-RAS'!E393</f>
        <v>14073.75</v>
      </c>
      <c r="E388" s="1">
        <v>0</v>
      </c>
      <c r="F388" s="1">
        <v>0</v>
      </c>
      <c r="G388" s="2">
        <f t="shared" si="8"/>
        <v>13141.165500000001</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690372</v>
      </c>
      <c r="D397" s="1">
        <f>'PR-RAS'!E402</f>
        <v>355381.35</v>
      </c>
      <c r="E397" s="1">
        <v>0</v>
      </c>
      <c r="F397" s="1">
        <v>0</v>
      </c>
      <c r="G397" s="2">
        <f t="shared" si="8"/>
        <v>554849.34120000002</v>
      </c>
      <c r="H397" s="2">
        <f t="shared" si="9"/>
        <v>0.34999999997671694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250375</v>
      </c>
      <c r="D398" s="1">
        <f>'PR-RAS'!E403</f>
        <v>143506.35</v>
      </c>
      <c r="E398" s="1">
        <v>0</v>
      </c>
      <c r="F398" s="1">
        <v>0</v>
      </c>
      <c r="G398" s="2">
        <f t="shared" si="8"/>
        <v>213342.91689999998</v>
      </c>
      <c r="H398" s="2">
        <f t="shared" si="9"/>
        <v>0.35000000000582077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4997</v>
      </c>
      <c r="D399" s="1">
        <f>'PR-RAS'!E404</f>
        <v>0</v>
      </c>
      <c r="E399" s="1">
        <v>0</v>
      </c>
      <c r="F399" s="1">
        <v>0</v>
      </c>
      <c r="G399" s="2">
        <f t="shared" si="8"/>
        <v>1988.806</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187500</v>
      </c>
      <c r="D400" s="1">
        <f>'PR-RAS'!E405</f>
        <v>0</v>
      </c>
      <c r="E400" s="1">
        <v>0</v>
      </c>
      <c r="F400" s="1">
        <v>0</v>
      </c>
      <c r="G400" s="2">
        <f t="shared" si="8"/>
        <v>74812.5</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247500</v>
      </c>
      <c r="D401" s="1">
        <f>'PR-RAS'!E406</f>
        <v>211875</v>
      </c>
      <c r="E401" s="1">
        <v>0</v>
      </c>
      <c r="F401" s="1">
        <v>0</v>
      </c>
      <c r="G401" s="2">
        <f t="shared" si="8"/>
        <v>268500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3565591</v>
      </c>
      <c r="D403" s="1">
        <f>'PR-RAS'!E408</f>
        <v>3264565.47</v>
      </c>
      <c r="E403" s="1">
        <v>0</v>
      </c>
      <c r="F403" s="1">
        <v>0</v>
      </c>
      <c r="G403" s="2">
        <f t="shared" si="8"/>
        <v>4058078.2198800007</v>
      </c>
      <c r="H403" s="2">
        <f t="shared" si="9"/>
        <v>0.47000000020489097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43219744</v>
      </c>
      <c r="D405" s="1">
        <f>'PR-RAS'!E410</f>
        <v>45139534.439999998</v>
      </c>
      <c r="E405" s="1">
        <v>0</v>
      </c>
      <c r="F405" s="1">
        <v>0</v>
      </c>
      <c r="G405" s="2">
        <f t="shared" si="8"/>
        <v>53933520.403520003</v>
      </c>
      <c r="H405" s="2">
        <f t="shared" si="9"/>
        <v>0.43999999761581421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30955</v>
      </c>
      <c r="D406" s="1">
        <f>'PR-RAS'!E411</f>
        <v>22460.51</v>
      </c>
      <c r="E406" s="1">
        <v>0</v>
      </c>
      <c r="F406" s="1">
        <v>0</v>
      </c>
      <c r="G406" s="2">
        <f t="shared" si="8"/>
        <v>30729.788099999998</v>
      </c>
      <c r="H406" s="2">
        <f t="shared" si="9"/>
        <v>0.49000000000160071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110268865</v>
      </c>
      <c r="D407" s="1">
        <f>'PR-RAS'!E412</f>
        <v>121237093.23999999</v>
      </c>
      <c r="E407" s="1">
        <v>0</v>
      </c>
      <c r="F407" s="1">
        <v>0</v>
      </c>
      <c r="G407" s="2">
        <f t="shared" si="8"/>
        <v>143213678.90088001</v>
      </c>
      <c r="H407" s="2">
        <f t="shared" si="9"/>
        <v>0.23999999463558197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126637186</v>
      </c>
      <c r="D408" s="1">
        <f>'PR-RAS'!E413</f>
        <v>129745857.79000001</v>
      </c>
      <c r="E408" s="1">
        <v>0</v>
      </c>
      <c r="F408" s="1">
        <v>0</v>
      </c>
      <c r="G408" s="2">
        <f t="shared" si="8"/>
        <v>157154462.94306001</v>
      </c>
      <c r="H408" s="2">
        <f t="shared" si="9"/>
        <v>0.20999999344348907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16368321</v>
      </c>
      <c r="D410" s="1">
        <f>'PR-RAS'!E415</f>
        <v>8508764.5500000119</v>
      </c>
      <c r="E410" s="1">
        <v>0</v>
      </c>
      <c r="F410" s="1">
        <v>0</v>
      </c>
      <c r="G410" s="2">
        <f t="shared" si="8"/>
        <v>13654812.690900009</v>
      </c>
      <c r="H410" s="2">
        <f t="shared" si="9"/>
        <v>0.44999998807907104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59130343</v>
      </c>
      <c r="D412" s="1">
        <f>'PR-RAS'!E417</f>
        <v>75488481.780000001</v>
      </c>
      <c r="E412" s="1">
        <v>0</v>
      </c>
      <c r="F412" s="1">
        <v>0</v>
      </c>
      <c r="G412" s="2">
        <f t="shared" si="8"/>
        <v>86354102.996160001</v>
      </c>
      <c r="H412" s="2">
        <f t="shared" si="9"/>
        <v>0.2199999988079071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3052208</v>
      </c>
      <c r="D413" s="1">
        <f>'PR-RAS'!E418</f>
        <v>2604598.4499999997</v>
      </c>
      <c r="E413" s="1">
        <v>0</v>
      </c>
      <c r="F413" s="1">
        <v>0</v>
      </c>
      <c r="G413" s="2">
        <f t="shared" si="8"/>
        <v>3403698.8187999995</v>
      </c>
      <c r="H413" s="2">
        <f t="shared" si="9"/>
        <v>0.44999999972060323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682815</v>
      </c>
      <c r="E414" s="1">
        <v>0</v>
      </c>
      <c r="F414" s="1">
        <v>0</v>
      </c>
      <c r="G414" s="2">
        <f t="shared" si="8"/>
        <v>564005.18999999994</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682815</v>
      </c>
      <c r="E466" s="1">
        <v>0</v>
      </c>
      <c r="F466" s="1">
        <v>0</v>
      </c>
      <c r="G466" s="2">
        <f t="shared" si="8"/>
        <v>635017.95000000007</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682815</v>
      </c>
      <c r="E467" s="1">
        <v>0</v>
      </c>
      <c r="F467" s="1">
        <v>0</v>
      </c>
      <c r="G467" s="2">
        <f t="shared" si="8"/>
        <v>636383.58000000007</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682815</v>
      </c>
      <c r="E468" s="1">
        <v>0</v>
      </c>
      <c r="F468" s="1">
        <v>0</v>
      </c>
      <c r="G468" s="2">
        <f t="shared" si="8"/>
        <v>637749.21000000008</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598678</v>
      </c>
      <c r="D522" s="1">
        <f>'PR-RAS'!E528</f>
        <v>32602.68</v>
      </c>
      <c r="E522" s="1">
        <v>0</v>
      </c>
      <c r="F522" s="1">
        <v>0</v>
      </c>
      <c r="G522" s="2">
        <f t="shared" ref="G522:G809" si="10">(B522/1000)*(C522*1+D522*2)</f>
        <v>345883.23056</v>
      </c>
      <c r="H522" s="2">
        <f t="shared" ref="H522:H809" si="11">ABS(C522-ROUND(C522,0))+ABS(D522-ROUND(D522,0))</f>
        <v>0.31999999999970896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598678</v>
      </c>
      <c r="D587" s="1">
        <f>'PR-RAS'!E593</f>
        <v>32602.68</v>
      </c>
      <c r="E587" s="1">
        <v>0</v>
      </c>
      <c r="F587" s="1">
        <v>0</v>
      </c>
      <c r="G587" s="2">
        <f t="shared" si="10"/>
        <v>389035.64895999996</v>
      </c>
      <c r="H587" s="2">
        <f t="shared" si="11"/>
        <v>0.31999999999970896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38678</v>
      </c>
      <c r="D599" s="1">
        <f>'PR-RAS'!E605</f>
        <v>32602.68</v>
      </c>
      <c r="E599" s="1">
        <v>0</v>
      </c>
      <c r="F599" s="1">
        <v>0</v>
      </c>
      <c r="G599" s="2">
        <f t="shared" si="10"/>
        <v>62122.249279999996</v>
      </c>
      <c r="H599" s="2">
        <f t="shared" si="11"/>
        <v>0.31999999999970896</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38678</v>
      </c>
      <c r="D600" s="1">
        <f>'PR-RAS'!E606</f>
        <v>32602.68</v>
      </c>
      <c r="E600" s="1">
        <v>0</v>
      </c>
      <c r="F600" s="1">
        <v>0</v>
      </c>
      <c r="G600" s="2">
        <f t="shared" si="10"/>
        <v>62226.132639999996</v>
      </c>
      <c r="H600" s="2">
        <f t="shared" si="11"/>
        <v>0.31999999999970896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560000</v>
      </c>
      <c r="D611" s="1">
        <f>'PR-RAS'!E617</f>
        <v>0</v>
      </c>
      <c r="E611" s="1">
        <v>0</v>
      </c>
      <c r="F611" s="1">
        <v>0</v>
      </c>
      <c r="G611" s="2">
        <f t="shared" si="10"/>
        <v>341600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560000</v>
      </c>
      <c r="D613" s="1">
        <f>'PR-RAS'!E619</f>
        <v>0</v>
      </c>
      <c r="E613" s="1">
        <v>0</v>
      </c>
      <c r="F613" s="1">
        <v>0</v>
      </c>
      <c r="G613" s="2">
        <f t="shared" si="10"/>
        <v>342720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650212.31999999995</v>
      </c>
      <c r="E629" s="1">
        <v>0</v>
      </c>
      <c r="F629" s="1">
        <v>0</v>
      </c>
      <c r="G629" s="2">
        <f t="shared" si="10"/>
        <v>816666.67391999997</v>
      </c>
      <c r="H629" s="2">
        <f t="shared" si="11"/>
        <v>0.31999999994877726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598678</v>
      </c>
      <c r="D630" s="1">
        <f>'PR-RAS'!E636</f>
        <v>0</v>
      </c>
      <c r="E630" s="1">
        <v>0</v>
      </c>
      <c r="F630" s="1">
        <v>0</v>
      </c>
      <c r="G630" s="2">
        <f t="shared" si="10"/>
        <v>376568.462</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631281</v>
      </c>
      <c r="D631" s="1">
        <f>'PR-RAS'!E637</f>
        <v>32602.68</v>
      </c>
      <c r="E631" s="1">
        <v>0</v>
      </c>
      <c r="F631" s="1">
        <v>0</v>
      </c>
      <c r="G631" s="2">
        <f t="shared" si="10"/>
        <v>438786.4068</v>
      </c>
      <c r="H631" s="2">
        <f t="shared" si="11"/>
        <v>0.31999999999970896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110268865</v>
      </c>
      <c r="D633" s="1">
        <f>'PR-RAS'!E639</f>
        <v>121919908.23999999</v>
      </c>
      <c r="E633" s="1">
        <v>0</v>
      </c>
      <c r="F633" s="1">
        <v>0</v>
      </c>
      <c r="G633" s="2">
        <f t="shared" si="10"/>
        <v>223796686.69536</v>
      </c>
      <c r="H633" s="2">
        <f t="shared" si="11"/>
        <v>0.23999999463558197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127235864</v>
      </c>
      <c r="D634" s="1">
        <f>'PR-RAS'!E640</f>
        <v>129778460.47000001</v>
      </c>
      <c r="E634" s="1">
        <v>0</v>
      </c>
      <c r="F634" s="1">
        <v>0</v>
      </c>
      <c r="G634" s="2">
        <f t="shared" si="10"/>
        <v>244839832.86702004</v>
      </c>
      <c r="H634" s="2">
        <f t="shared" si="11"/>
        <v>0.4700000137090683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16966999</v>
      </c>
      <c r="D636" s="1">
        <f>'PR-RAS'!E642</f>
        <v>7858552.2300000191</v>
      </c>
      <c r="E636" s="1">
        <v>0</v>
      </c>
      <c r="F636" s="1">
        <v>0</v>
      </c>
      <c r="G636" s="2">
        <f t="shared" si="10"/>
        <v>20754405.697100025</v>
      </c>
      <c r="H636" s="2">
        <f t="shared" si="11"/>
        <v>0.23000001907348633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58499062</v>
      </c>
      <c r="D638" s="1">
        <f>'PR-RAS'!E644</f>
        <v>75455879.099999994</v>
      </c>
      <c r="E638" s="1">
        <v>0</v>
      </c>
      <c r="F638" s="1">
        <v>0</v>
      </c>
      <c r="G638" s="2">
        <f t="shared" si="10"/>
        <v>133394692.4674</v>
      </c>
      <c r="H638" s="2">
        <f t="shared" si="11"/>
        <v>9.9999994039535522E-2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75466061</v>
      </c>
      <c r="D640" s="1">
        <f>'PR-RAS'!E646</f>
        <v>83314431.330000013</v>
      </c>
      <c r="E640" s="1">
        <v>0</v>
      </c>
      <c r="F640" s="1">
        <v>0</v>
      </c>
      <c r="G640" s="2">
        <f t="shared" si="10"/>
        <v>154698656.21874002</v>
      </c>
      <c r="H640" s="2">
        <f t="shared" si="11"/>
        <v>0.33000001311302185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2872.05</v>
      </c>
      <c r="E641" s="1">
        <v>0</v>
      </c>
      <c r="F641" s="1">
        <v>0</v>
      </c>
      <c r="G641" s="2">
        <f t="shared" si="10"/>
        <v>3676.2240000000002</v>
      </c>
      <c r="H641" s="2">
        <f t="shared" si="11"/>
        <v>5.0000000000181899E-2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616157</v>
      </c>
      <c r="D642" s="1">
        <f>'PR-RAS'!E649</f>
        <v>1271971.3700000001</v>
      </c>
      <c r="E642" s="1">
        <v>0</v>
      </c>
      <c r="F642" s="1">
        <v>0</v>
      </c>
      <c r="G642" s="2">
        <f t="shared" si="10"/>
        <v>2025623.9333400002</v>
      </c>
      <c r="H642" s="2">
        <f t="shared" si="11"/>
        <v>0.37000000011175871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126927349</v>
      </c>
      <c r="D643" s="1">
        <f>'PR-RAS'!E650</f>
        <v>138823447.09</v>
      </c>
      <c r="E643" s="1">
        <v>0</v>
      </c>
      <c r="F643" s="1">
        <v>0</v>
      </c>
      <c r="G643" s="2">
        <f t="shared" si="10"/>
        <v>259736664.12156001</v>
      </c>
      <c r="H643" s="2">
        <f t="shared" si="11"/>
        <v>9.0000003576278687E-2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126271535</v>
      </c>
      <c r="D644" s="1">
        <f>'PR-RAS'!E651</f>
        <v>138894204.37</v>
      </c>
      <c r="E644" s="1">
        <v>0</v>
      </c>
      <c r="F644" s="1">
        <v>0</v>
      </c>
      <c r="G644" s="2">
        <f t="shared" si="10"/>
        <v>259810543.82482001</v>
      </c>
      <c r="H644" s="2">
        <f t="shared" si="11"/>
        <v>0.37000000476837158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1271971</v>
      </c>
      <c r="D645" s="1">
        <f>'PR-RAS'!E652</f>
        <v>1201214.0900000036</v>
      </c>
      <c r="E645" s="1">
        <v>0</v>
      </c>
      <c r="F645" s="1">
        <v>0</v>
      </c>
      <c r="G645" s="2">
        <f t="shared" si="10"/>
        <v>2366313.0719200047</v>
      </c>
      <c r="H645" s="2">
        <f t="shared" si="11"/>
        <v>9.0000003576278687E-2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643</v>
      </c>
      <c r="D647" s="1">
        <f>'PR-RAS'!E654</f>
        <v>628</v>
      </c>
      <c r="E647" s="1">
        <v>0</v>
      </c>
      <c r="F647" s="1">
        <v>0</v>
      </c>
      <c r="G647" s="2">
        <f t="shared" si="10"/>
        <v>1226.7540000000001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474</v>
      </c>
      <c r="D649" s="1">
        <f>'PR-RAS'!E656</f>
        <v>456</v>
      </c>
      <c r="E649" s="1">
        <v>0</v>
      </c>
      <c r="F649" s="1">
        <v>0</v>
      </c>
      <c r="G649" s="2">
        <f t="shared" si="10"/>
        <v>898.12800000000004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1793014</v>
      </c>
      <c r="D662" s="1">
        <f>'PR-RAS'!E669</f>
        <v>819296.68</v>
      </c>
      <c r="E662" s="1">
        <v>0</v>
      </c>
      <c r="F662" s="1">
        <v>0</v>
      </c>
      <c r="G662" s="2">
        <f t="shared" si="10"/>
        <v>2268292.4649600005</v>
      </c>
      <c r="H662" s="2">
        <f t="shared" si="11"/>
        <v>0.31999999994877726</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4097387</v>
      </c>
      <c r="D668" s="1">
        <f>'PR-RAS'!E675</f>
        <v>5963147.4400000004</v>
      </c>
      <c r="E668" s="1">
        <v>0</v>
      </c>
      <c r="F668" s="1">
        <v>0</v>
      </c>
      <c r="G668" s="2">
        <f t="shared" si="10"/>
        <v>10687795.813960001</v>
      </c>
      <c r="H668" s="2">
        <f t="shared" si="11"/>
        <v>0.44000000040978193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37500</v>
      </c>
      <c r="D670" s="1">
        <f>'PR-RAS'!E677</f>
        <v>0</v>
      </c>
      <c r="E670" s="1">
        <v>0</v>
      </c>
      <c r="F670" s="1">
        <v>0</v>
      </c>
      <c r="G670" s="2">
        <f t="shared" si="10"/>
        <v>25087.5</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84971</v>
      </c>
      <c r="D690" s="1">
        <f>'PR-RAS'!E697</f>
        <v>0</v>
      </c>
      <c r="E690" s="1">
        <v>0</v>
      </c>
      <c r="F690" s="1">
        <v>0</v>
      </c>
      <c r="G690" s="2">
        <f t="shared" si="10"/>
        <v>58545.018999999993</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1769210</v>
      </c>
      <c r="D703" s="1">
        <f>'PR-RAS'!E710</f>
        <v>1911291.8</v>
      </c>
      <c r="E703" s="1">
        <v>0</v>
      </c>
      <c r="F703" s="1">
        <v>0</v>
      </c>
      <c r="G703" s="2">
        <f t="shared" si="10"/>
        <v>3925439.1071999995</v>
      </c>
      <c r="H703" s="2">
        <f t="shared" si="11"/>
        <v>0.19999999995343387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3385.06</v>
      </c>
      <c r="E705" s="1">
        <v>0</v>
      </c>
      <c r="F705" s="1">
        <v>0</v>
      </c>
      <c r="G705" s="2">
        <f t="shared" si="10"/>
        <v>4766.1644799999995</v>
      </c>
      <c r="H705" s="2">
        <f t="shared" si="11"/>
        <v>5.999999999994543E-2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182442</v>
      </c>
      <c r="D709" s="1">
        <f>'PR-RAS'!E716</f>
        <v>224229.47</v>
      </c>
      <c r="E709" s="1">
        <v>0</v>
      </c>
      <c r="F709" s="1">
        <v>0</v>
      </c>
      <c r="G709" s="2">
        <f t="shared" si="10"/>
        <v>446677.86551999993</v>
      </c>
      <c r="H709" s="2">
        <f t="shared" si="11"/>
        <v>0.47000000000116415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359753</v>
      </c>
      <c r="D710" s="1">
        <f>'PR-RAS'!E717</f>
        <v>350125.98</v>
      </c>
      <c r="E710" s="1">
        <v>0</v>
      </c>
      <c r="F710" s="1">
        <v>0</v>
      </c>
      <c r="G710" s="2">
        <f t="shared" si="10"/>
        <v>751543.51663999993</v>
      </c>
      <c r="H710" s="2">
        <f t="shared" si="11"/>
        <v>2.0000000018626451E-2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2540021</v>
      </c>
      <c r="D711" s="1">
        <f>'PR-RAS'!E718</f>
        <v>2552401.34</v>
      </c>
      <c r="E711" s="1">
        <v>0</v>
      </c>
      <c r="F711" s="1">
        <v>0</v>
      </c>
      <c r="G711" s="2">
        <f t="shared" si="10"/>
        <v>5427824.8127999995</v>
      </c>
      <c r="H711" s="2">
        <f t="shared" si="11"/>
        <v>0.33999999985098839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66222</v>
      </c>
      <c r="D713" s="1">
        <f>'PR-RAS'!E720</f>
        <v>54066.54</v>
      </c>
      <c r="E713" s="1">
        <v>0</v>
      </c>
      <c r="F713" s="1">
        <v>0</v>
      </c>
      <c r="G713" s="2">
        <f t="shared" si="10"/>
        <v>124140.81696000001</v>
      </c>
      <c r="H713" s="2">
        <f t="shared" si="11"/>
        <v>0.45999999999912689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596157</v>
      </c>
      <c r="D715" s="1">
        <f>'PR-RAS'!E722</f>
        <v>762081.76</v>
      </c>
      <c r="E715" s="1">
        <v>0</v>
      </c>
      <c r="F715" s="1">
        <v>0</v>
      </c>
      <c r="G715" s="2">
        <f t="shared" si="10"/>
        <v>1513908.8512800001</v>
      </c>
      <c r="H715" s="2">
        <f t="shared" si="11"/>
        <v>0.23999999999068677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92615</v>
      </c>
      <c r="D718" s="1">
        <f>'PR-RAS'!E725</f>
        <v>85219.01</v>
      </c>
      <c r="E718" s="1">
        <v>0</v>
      </c>
      <c r="F718" s="1">
        <v>0</v>
      </c>
      <c r="G718" s="2">
        <f t="shared" si="10"/>
        <v>188609.01534000001</v>
      </c>
      <c r="H718" s="2">
        <f t="shared" si="11"/>
        <v>9.9999999947613105E-3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147123</v>
      </c>
      <c r="D719" s="1">
        <f>'PR-RAS'!E726</f>
        <v>147003.62</v>
      </c>
      <c r="E719" s="1">
        <v>0</v>
      </c>
      <c r="F719" s="1">
        <v>0</v>
      </c>
      <c r="G719" s="2">
        <f t="shared" si="10"/>
        <v>316731.51231999998</v>
      </c>
      <c r="H719" s="2">
        <f t="shared" si="11"/>
        <v>0.38000000000465661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2846</v>
      </c>
      <c r="D735" s="1">
        <f>'PR-RAS'!E742</f>
        <v>847.02</v>
      </c>
      <c r="E735" s="1">
        <v>0</v>
      </c>
      <c r="F735" s="1">
        <v>0</v>
      </c>
      <c r="G735" s="2">
        <f t="shared" si="10"/>
        <v>3332.3893600000001</v>
      </c>
      <c r="H735" s="2">
        <f t="shared" si="11"/>
        <v>1.999999999998181E-2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121568</v>
      </c>
      <c r="D812" s="1">
        <f>'PR-RAS'!E819</f>
        <v>127488.62</v>
      </c>
      <c r="E812" s="1">
        <v>0</v>
      </c>
      <c r="F812" s="1">
        <v>0</v>
      </c>
      <c r="G812" s="2">
        <f t="shared" si="18"/>
        <v>305378.18964</v>
      </c>
      <c r="H812" s="2">
        <f t="shared" si="19"/>
        <v>0.38000000000465661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17360</v>
      </c>
      <c r="D816" s="1">
        <f>'PR-RAS'!E823</f>
        <v>1540</v>
      </c>
      <c r="E816" s="1">
        <v>0</v>
      </c>
      <c r="F816" s="1">
        <v>0</v>
      </c>
      <c r="G816" s="2">
        <f t="shared" si="18"/>
        <v>16658.599999999999</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38678</v>
      </c>
      <c r="D948" s="1">
        <f>'PR-RAS'!E955</f>
        <v>32602.68</v>
      </c>
      <c r="E948" s="1">
        <v>0</v>
      </c>
      <c r="F948" s="1">
        <v>0</v>
      </c>
      <c r="G948" s="2">
        <f t="shared" si="18"/>
        <v>98377.541919999989</v>
      </c>
      <c r="H948" s="2">
        <f t="shared" si="19"/>
        <v>0.31999999999970896</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560000</v>
      </c>
      <c r="D963" s="1">
        <f>'PR-RAS'!E970</f>
        <v>0</v>
      </c>
      <c r="E963" s="1">
        <v>0</v>
      </c>
      <c r="F963" s="1">
        <v>0</v>
      </c>
      <c r="G963" s="2">
        <f t="shared" si="18"/>
        <v>538720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62018507</v>
      </c>
      <c r="D984" s="6">
        <f>BILANCA!E6</f>
        <v>68010674.349999994</v>
      </c>
      <c r="E984" s="6">
        <v>0</v>
      </c>
      <c r="F984" s="6">
        <v>0</v>
      </c>
      <c r="G984" s="7">
        <f t="shared" ref="G984:G1241" si="22">B984/1000*C984+B984/500*D984</f>
        <v>198039.85570000001</v>
      </c>
      <c r="H984" s="7">
        <f t="shared" si="19"/>
        <v>0.34999999403953552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56542648</v>
      </c>
      <c r="D985" s="1">
        <f>BILANCA!E7</f>
        <v>63770013.850000001</v>
      </c>
      <c r="E985" s="1">
        <v>0</v>
      </c>
      <c r="F985" s="1">
        <v>0</v>
      </c>
      <c r="G985" s="2">
        <f t="shared" si="22"/>
        <v>368165.35140000004</v>
      </c>
      <c r="H985" s="2">
        <f t="shared" si="19"/>
        <v>0.14999999850988388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15293672</v>
      </c>
      <c r="D986" s="1">
        <f>BILANCA!E8</f>
        <v>15293671.939999999</v>
      </c>
      <c r="E986" s="1">
        <v>0</v>
      </c>
      <c r="F986" s="1">
        <v>0</v>
      </c>
      <c r="G986" s="2">
        <f t="shared" si="22"/>
        <v>137643.04764</v>
      </c>
      <c r="H986" s="2">
        <f t="shared" si="19"/>
        <v>6.0000000521540642E-2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15293672</v>
      </c>
      <c r="D987" s="1">
        <f>BILANCA!E9</f>
        <v>15293671.939999999</v>
      </c>
      <c r="E987" s="1">
        <v>0</v>
      </c>
      <c r="F987" s="1">
        <v>0</v>
      </c>
      <c r="G987" s="2">
        <f t="shared" si="22"/>
        <v>183524.06352</v>
      </c>
      <c r="H987" s="2">
        <f t="shared" si="19"/>
        <v>6.0000000521540642E-2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38055278</v>
      </c>
      <c r="D990" s="1">
        <f>BILANCA!E12</f>
        <v>45657438.890000008</v>
      </c>
      <c r="E990" s="1">
        <v>0</v>
      </c>
      <c r="F990" s="1">
        <v>0</v>
      </c>
      <c r="G990" s="2">
        <f t="shared" si="22"/>
        <v>905591.09046000009</v>
      </c>
      <c r="H990" s="2">
        <f t="shared" si="19"/>
        <v>0.10999999195337296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29566837</v>
      </c>
      <c r="D991" s="1">
        <f>BILANCA!E13</f>
        <v>37296461.300000004</v>
      </c>
      <c r="E991" s="1">
        <v>0</v>
      </c>
      <c r="F991" s="1">
        <v>0</v>
      </c>
      <c r="G991" s="2">
        <f t="shared" si="22"/>
        <v>833278.07680000004</v>
      </c>
      <c r="H991" s="2">
        <f t="shared" si="19"/>
        <v>0.30000000447034836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825175</v>
      </c>
      <c r="D992" s="1">
        <f>BILANCA!E14</f>
        <v>776320.82</v>
      </c>
      <c r="E992" s="1">
        <v>0</v>
      </c>
      <c r="F992" s="1">
        <v>0</v>
      </c>
      <c r="G992" s="2">
        <f t="shared" si="22"/>
        <v>21400.349759999997</v>
      </c>
      <c r="H992" s="2">
        <f t="shared" si="19"/>
        <v>0.18000000005122274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49277588</v>
      </c>
      <c r="D993" s="1">
        <f>BILANCA!E15</f>
        <v>57881976.990000002</v>
      </c>
      <c r="E993" s="1">
        <v>0</v>
      </c>
      <c r="F993" s="1">
        <v>0</v>
      </c>
      <c r="G993" s="2">
        <f t="shared" si="22"/>
        <v>1650415.4198000003</v>
      </c>
      <c r="H993" s="2">
        <f t="shared" si="19"/>
        <v>9.9999979138374329E-3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832927</v>
      </c>
      <c r="D994" s="1">
        <f>BILANCA!E16</f>
        <v>832654.56</v>
      </c>
      <c r="E994" s="1">
        <v>0</v>
      </c>
      <c r="F994" s="1">
        <v>0</v>
      </c>
      <c r="G994" s="2">
        <f t="shared" si="22"/>
        <v>27480.597320000001</v>
      </c>
      <c r="H994" s="2">
        <f t="shared" si="19"/>
        <v>0.43999999994412065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8480671</v>
      </c>
      <c r="D995" s="1">
        <f>BILANCA!E17</f>
        <v>8386883.5300000003</v>
      </c>
      <c r="E995" s="1">
        <v>0</v>
      </c>
      <c r="F995" s="1">
        <v>0</v>
      </c>
      <c r="G995" s="2">
        <f t="shared" si="22"/>
        <v>303053.25672</v>
      </c>
      <c r="H995" s="2">
        <f t="shared" si="19"/>
        <v>0.46999999973922968</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29849524</v>
      </c>
      <c r="D996" s="1">
        <f>BILANCA!E18</f>
        <v>30581374.600000001</v>
      </c>
      <c r="E996" s="1">
        <v>0</v>
      </c>
      <c r="F996" s="1">
        <v>0</v>
      </c>
      <c r="G996" s="2">
        <f t="shared" si="22"/>
        <v>1183159.5515999999</v>
      </c>
      <c r="H996" s="2">
        <f t="shared" si="19"/>
        <v>0.39999999850988388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7531355</v>
      </c>
      <c r="D997" s="1">
        <f>BILANCA!E19</f>
        <v>7328527.2599999979</v>
      </c>
      <c r="E997" s="1">
        <v>0</v>
      </c>
      <c r="F997" s="1">
        <v>0</v>
      </c>
      <c r="G997" s="2">
        <f t="shared" si="22"/>
        <v>310637.73327999993</v>
      </c>
      <c r="H997" s="2">
        <f t="shared" si="19"/>
        <v>0.25999999791383743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5213341</v>
      </c>
      <c r="D998" s="1">
        <f>BILANCA!E20</f>
        <v>5231319.76</v>
      </c>
      <c r="E998" s="1">
        <v>0</v>
      </c>
      <c r="F998" s="1">
        <v>0</v>
      </c>
      <c r="G998" s="2">
        <f t="shared" si="22"/>
        <v>235139.70779999997</v>
      </c>
      <c r="H998" s="2">
        <f t="shared" si="19"/>
        <v>0.24000000022351742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2004814</v>
      </c>
      <c r="D999" s="1">
        <f>BILANCA!E21</f>
        <v>2011365.85</v>
      </c>
      <c r="E999" s="1">
        <v>0</v>
      </c>
      <c r="F999" s="1">
        <v>0</v>
      </c>
      <c r="G999" s="2">
        <f t="shared" si="22"/>
        <v>96440.731200000009</v>
      </c>
      <c r="H999" s="2">
        <f t="shared" si="19"/>
        <v>0.14999999990686774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2881741</v>
      </c>
      <c r="D1000" s="1">
        <f>BILANCA!E22</f>
        <v>3123358.42</v>
      </c>
      <c r="E1000" s="1">
        <v>0</v>
      </c>
      <c r="F1000" s="1">
        <v>0</v>
      </c>
      <c r="G1000" s="2">
        <f t="shared" si="22"/>
        <v>155183.78328</v>
      </c>
      <c r="H1000" s="2">
        <f t="shared" si="19"/>
        <v>0.41999999992549419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22547799</v>
      </c>
      <c r="D1001" s="1">
        <f>BILANCA!E23</f>
        <v>23954838.23</v>
      </c>
      <c r="E1001" s="1">
        <v>0</v>
      </c>
      <c r="F1001" s="1">
        <v>0</v>
      </c>
      <c r="G1001" s="2">
        <f t="shared" si="22"/>
        <v>1268234.55828</v>
      </c>
      <c r="H1001" s="2">
        <f t="shared" si="19"/>
        <v>0.23000000044703484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159596</v>
      </c>
      <c r="D1002" s="1">
        <f>BILANCA!E24</f>
        <v>165535.38</v>
      </c>
      <c r="E1002" s="1">
        <v>0</v>
      </c>
      <c r="F1002" s="1">
        <v>0</v>
      </c>
      <c r="G1002" s="2">
        <f t="shared" si="22"/>
        <v>9322.6684399999995</v>
      </c>
      <c r="H1002" s="2">
        <f t="shared" si="19"/>
        <v>0.38000000000465661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50842</v>
      </c>
      <c r="D1003" s="1">
        <f>BILANCA!E25</f>
        <v>57371.65</v>
      </c>
      <c r="E1003" s="1">
        <v>0</v>
      </c>
      <c r="F1003" s="1">
        <v>0</v>
      </c>
      <c r="G1003" s="2">
        <f t="shared" si="22"/>
        <v>3311.7060000000001</v>
      </c>
      <c r="H1003" s="2">
        <f t="shared" si="19"/>
        <v>0.34999999999854481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9816484</v>
      </c>
      <c r="D1004" s="1">
        <f>BILANCA!E26</f>
        <v>9432731.7899999991</v>
      </c>
      <c r="E1004" s="1">
        <v>0</v>
      </c>
      <c r="F1004" s="1">
        <v>0</v>
      </c>
      <c r="G1004" s="2">
        <f t="shared" si="22"/>
        <v>602320.89917999995</v>
      </c>
      <c r="H1004" s="2">
        <f t="shared" si="19"/>
        <v>0.21000000089406967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35143262</v>
      </c>
      <c r="D1006" s="1">
        <f>BILANCA!E28</f>
        <v>36647993.82</v>
      </c>
      <c r="E1006" s="1">
        <v>0</v>
      </c>
      <c r="F1006" s="1">
        <v>0</v>
      </c>
      <c r="G1006" s="2">
        <f t="shared" si="22"/>
        <v>2494102.7417199998</v>
      </c>
      <c r="H1006" s="2">
        <f t="shared" si="19"/>
        <v>0.17999999970197678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541019</v>
      </c>
      <c r="D1007" s="1">
        <f>BILANCA!E29</f>
        <v>625122.58999999985</v>
      </c>
      <c r="E1007" s="1">
        <v>0</v>
      </c>
      <c r="F1007" s="1">
        <v>0</v>
      </c>
      <c r="G1007" s="2">
        <f t="shared" si="22"/>
        <v>42990.340319999996</v>
      </c>
      <c r="H1007" s="2">
        <f t="shared" si="19"/>
        <v>0.41000000014901161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3033956</v>
      </c>
      <c r="D1008" s="1">
        <f>BILANCA!E30</f>
        <v>3009061.77</v>
      </c>
      <c r="E1008" s="1">
        <v>0</v>
      </c>
      <c r="F1008" s="1">
        <v>0</v>
      </c>
      <c r="G1008" s="2">
        <f t="shared" si="22"/>
        <v>226301.98850000004</v>
      </c>
      <c r="H1008" s="2">
        <f t="shared" si="19"/>
        <v>0.22999999998137355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2492937</v>
      </c>
      <c r="D1012" s="1">
        <f>BILANCA!E34</f>
        <v>2383939.1800000002</v>
      </c>
      <c r="E1012" s="1">
        <v>0</v>
      </c>
      <c r="F1012" s="1">
        <v>0</v>
      </c>
      <c r="G1012" s="2">
        <f t="shared" si="22"/>
        <v>210563.64544000002</v>
      </c>
      <c r="H1012" s="2">
        <f t="shared" si="19"/>
        <v>0.18000000016763806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12778</v>
      </c>
      <c r="D1014" s="1">
        <f>BILANCA!E36</f>
        <v>12777.5</v>
      </c>
      <c r="E1014" s="1">
        <v>0</v>
      </c>
      <c r="F1014" s="1">
        <v>0</v>
      </c>
      <c r="G1014" s="2">
        <f t="shared" si="22"/>
        <v>1188.3230000000001</v>
      </c>
      <c r="H1014" s="2">
        <f t="shared" si="19"/>
        <v>0.5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12778</v>
      </c>
      <c r="D1018" s="1">
        <f>BILANCA!E40</f>
        <v>12777.5</v>
      </c>
      <c r="E1018" s="1">
        <v>0</v>
      </c>
      <c r="F1018" s="1">
        <v>0</v>
      </c>
      <c r="G1018" s="2">
        <f t="shared" si="22"/>
        <v>1341.6550000000002</v>
      </c>
      <c r="H1018" s="2">
        <f t="shared" si="19"/>
        <v>0.5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416067</v>
      </c>
      <c r="D1023" s="1">
        <f>BILANCA!E45</f>
        <v>407327.74000000022</v>
      </c>
      <c r="E1023" s="1">
        <v>0</v>
      </c>
      <c r="F1023" s="1">
        <v>0</v>
      </c>
      <c r="G1023" s="2">
        <f t="shared" si="22"/>
        <v>49228.899200000014</v>
      </c>
      <c r="H1023" s="2">
        <f t="shared" si="19"/>
        <v>0.25999999977648258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10717752</v>
      </c>
      <c r="D1025" s="1">
        <f>BILANCA!E47</f>
        <v>10943701.189999999</v>
      </c>
      <c r="E1025" s="1">
        <v>0</v>
      </c>
      <c r="F1025" s="1">
        <v>0</v>
      </c>
      <c r="G1025" s="2">
        <f t="shared" si="22"/>
        <v>1369416.4839600001</v>
      </c>
      <c r="H1025" s="2">
        <f t="shared" si="19"/>
        <v>0.18999999947845936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200610</v>
      </c>
      <c r="D1026" s="1">
        <f>BILANCA!E48</f>
        <v>189548</v>
      </c>
      <c r="E1026" s="1">
        <v>0</v>
      </c>
      <c r="F1026" s="1">
        <v>0</v>
      </c>
      <c r="G1026" s="2">
        <f t="shared" si="22"/>
        <v>24927.358</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1443906</v>
      </c>
      <c r="D1027" s="1">
        <f>BILANCA!E49</f>
        <v>1443905.79</v>
      </c>
      <c r="E1027" s="1">
        <v>0</v>
      </c>
      <c r="F1027" s="1">
        <v>0</v>
      </c>
      <c r="G1027" s="2">
        <f t="shared" si="22"/>
        <v>190595.57351999998</v>
      </c>
      <c r="H1027" s="2">
        <f t="shared" si="19"/>
        <v>0.2099999999627471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11946201</v>
      </c>
      <c r="D1028" s="1">
        <f>BILANCA!E50</f>
        <v>12169827.24</v>
      </c>
      <c r="E1028" s="1">
        <v>0</v>
      </c>
      <c r="F1028" s="1">
        <v>0</v>
      </c>
      <c r="G1028" s="2">
        <f t="shared" si="22"/>
        <v>1632863.4966</v>
      </c>
      <c r="H1028" s="2">
        <f t="shared" si="19"/>
        <v>0.24000000022351742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11800</v>
      </c>
      <c r="D1029" s="1">
        <f>BILANCA!E51</f>
        <v>11800.54</v>
      </c>
      <c r="E1029" s="1">
        <v>0</v>
      </c>
      <c r="F1029" s="1">
        <v>0</v>
      </c>
      <c r="G1029" s="2">
        <f t="shared" si="22"/>
        <v>1628.4496799999999</v>
      </c>
      <c r="H1029" s="2">
        <f t="shared" si="19"/>
        <v>0.45999999999912689</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327600</v>
      </c>
      <c r="D1030" s="1">
        <f>BILANCA!E52</f>
        <v>319003.25999999978</v>
      </c>
      <c r="E1030" s="1">
        <v>0</v>
      </c>
      <c r="F1030" s="1">
        <v>0</v>
      </c>
      <c r="G1030" s="2">
        <f t="shared" si="22"/>
        <v>45383.506439999983</v>
      </c>
      <c r="H1030" s="2">
        <f t="shared" si="19"/>
        <v>0.25999999977648258</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327600</v>
      </c>
      <c r="D1031" s="1">
        <f>BILANCA!E53</f>
        <v>319003.26</v>
      </c>
      <c r="E1031" s="1">
        <v>0</v>
      </c>
      <c r="F1031" s="1">
        <v>0</v>
      </c>
      <c r="G1031" s="2">
        <f t="shared" si="22"/>
        <v>46349.112960000006</v>
      </c>
      <c r="H1031" s="2">
        <f t="shared" si="19"/>
        <v>0.26000000000931323</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9352270</v>
      </c>
      <c r="D1032" s="1">
        <f>BILANCA!E54</f>
        <v>9380415.3100000005</v>
      </c>
      <c r="E1032" s="1">
        <v>0</v>
      </c>
      <c r="F1032" s="1">
        <v>0</v>
      </c>
      <c r="G1032" s="2">
        <f t="shared" si="22"/>
        <v>1377541.93038</v>
      </c>
      <c r="H1032" s="2">
        <f t="shared" si="19"/>
        <v>0.31000000052154064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9352270</v>
      </c>
      <c r="D1033" s="1">
        <f>BILANCA!E55</f>
        <v>9380415.3100000005</v>
      </c>
      <c r="E1033" s="1">
        <v>0</v>
      </c>
      <c r="F1033" s="1">
        <v>0</v>
      </c>
      <c r="G1033" s="2">
        <f t="shared" si="22"/>
        <v>1405655.031</v>
      </c>
      <c r="H1033" s="2">
        <f t="shared" si="19"/>
        <v>0.31000000052154064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115375</v>
      </c>
      <c r="D1034" s="1">
        <f>BILANCA!E56</f>
        <v>191625</v>
      </c>
      <c r="E1034" s="1">
        <v>0</v>
      </c>
      <c r="F1034" s="1">
        <v>0</v>
      </c>
      <c r="G1034" s="2">
        <f t="shared" si="22"/>
        <v>25429.875</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115375</v>
      </c>
      <c r="D1035" s="1">
        <f>BILANCA!E57</f>
        <v>191625</v>
      </c>
      <c r="E1035" s="1">
        <v>0</v>
      </c>
      <c r="F1035" s="1">
        <v>0</v>
      </c>
      <c r="G1035" s="2">
        <f t="shared" si="22"/>
        <v>25928.5</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2738923</v>
      </c>
      <c r="D1041" s="1">
        <f>BILANCA!E63</f>
        <v>2296474.2200000002</v>
      </c>
      <c r="E1041" s="1">
        <v>0</v>
      </c>
      <c r="F1041" s="1">
        <v>0</v>
      </c>
      <c r="G1041" s="2">
        <f t="shared" si="22"/>
        <v>425248.54352000006</v>
      </c>
      <c r="H1041" s="2">
        <f t="shared" si="19"/>
        <v>0.22000000020489097</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2738923</v>
      </c>
      <c r="D1042" s="1">
        <f>BILANCA!E64</f>
        <v>2296474.2200000002</v>
      </c>
      <c r="E1042" s="1">
        <v>0</v>
      </c>
      <c r="F1042" s="1">
        <v>0</v>
      </c>
      <c r="G1042" s="2">
        <f t="shared" si="22"/>
        <v>432580.41496000002</v>
      </c>
      <c r="H1042" s="2">
        <f t="shared" si="19"/>
        <v>0.22000000020489097</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5475859</v>
      </c>
      <c r="D1046" s="1">
        <f>BILANCA!E68</f>
        <v>4240660.4999999991</v>
      </c>
      <c r="E1046" s="1">
        <v>0</v>
      </c>
      <c r="F1046" s="1">
        <v>0</v>
      </c>
      <c r="G1046" s="2">
        <f t="shared" si="22"/>
        <v>879302.33999999985</v>
      </c>
      <c r="H1046" s="2">
        <f t="shared" si="19"/>
        <v>0.50000000093132257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1271971</v>
      </c>
      <c r="D1047" s="1">
        <f>BILANCA!E69</f>
        <v>1201214.0899999999</v>
      </c>
      <c r="E1047" s="1">
        <v>0</v>
      </c>
      <c r="F1047" s="1">
        <v>0</v>
      </c>
      <c r="G1047" s="2">
        <f t="shared" si="22"/>
        <v>235161.54751999999</v>
      </c>
      <c r="H1047" s="2">
        <f t="shared" si="19"/>
        <v>8.9999999850988388E-2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319396</v>
      </c>
      <c r="D1048" s="1">
        <f>BILANCA!E70</f>
        <v>371449.97</v>
      </c>
      <c r="E1048" s="1">
        <v>0</v>
      </c>
      <c r="F1048" s="1">
        <v>0</v>
      </c>
      <c r="G1048" s="2">
        <f t="shared" si="22"/>
        <v>69049.236099999995</v>
      </c>
      <c r="H1048" s="2">
        <f t="shared" si="19"/>
        <v>3.0000000027939677E-2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319396</v>
      </c>
      <c r="D1050" s="1">
        <f>BILANCA!E72</f>
        <v>371449.97</v>
      </c>
      <c r="E1050" s="1">
        <v>0</v>
      </c>
      <c r="F1050" s="1">
        <v>0</v>
      </c>
      <c r="G1050" s="2">
        <f t="shared" si="22"/>
        <v>71173.827980000002</v>
      </c>
      <c r="H1050" s="2">
        <f t="shared" si="19"/>
        <v>3.0000000027939677E-2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940128</v>
      </c>
      <c r="D1053" s="1">
        <f>BILANCA!E75</f>
        <v>829764.12</v>
      </c>
      <c r="E1053" s="1">
        <v>0</v>
      </c>
      <c r="F1053" s="1">
        <v>0</v>
      </c>
      <c r="G1053" s="2">
        <f t="shared" si="22"/>
        <v>181975.93680000002</v>
      </c>
      <c r="H1053" s="2">
        <f t="shared" si="19"/>
        <v>0.11999999999534339</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12447</v>
      </c>
      <c r="D1054" s="1">
        <f>BILANCA!E76</f>
        <v>0</v>
      </c>
      <c r="E1054" s="1">
        <v>0</v>
      </c>
      <c r="F1054" s="1">
        <v>0</v>
      </c>
      <c r="G1054" s="2">
        <f t="shared" si="22"/>
        <v>883.73699999999997</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657631</v>
      </c>
      <c r="D1056" s="1">
        <f>BILANCA!E78</f>
        <v>365238.64999999997</v>
      </c>
      <c r="E1056" s="1">
        <v>0</v>
      </c>
      <c r="F1056" s="1">
        <v>0</v>
      </c>
      <c r="G1056" s="2">
        <f t="shared" si="22"/>
        <v>101331.90589999998</v>
      </c>
      <c r="H1056" s="2">
        <f t="shared" si="19"/>
        <v>0.3500000000349246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120.63</v>
      </c>
      <c r="E1061" s="1">
        <v>0</v>
      </c>
      <c r="F1061" s="1">
        <v>0</v>
      </c>
      <c r="G1061" s="2">
        <f t="shared" si="22"/>
        <v>18.818279999999998</v>
      </c>
      <c r="H1061" s="2">
        <f t="shared" si="19"/>
        <v>0.37000000000000455</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2931</v>
      </c>
      <c r="D1062" s="1">
        <f>BILANCA!E84</f>
        <v>5445.41</v>
      </c>
      <c r="E1062" s="1">
        <v>0</v>
      </c>
      <c r="F1062" s="1">
        <v>0</v>
      </c>
      <c r="G1062" s="2">
        <f t="shared" si="22"/>
        <v>1091.9237800000001</v>
      </c>
      <c r="H1062" s="2">
        <f t="shared" si="19"/>
        <v>0.40999999999985448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654700</v>
      </c>
      <c r="D1064" s="1">
        <f>BILANCA!E86</f>
        <v>359672.61</v>
      </c>
      <c r="E1064" s="1">
        <v>0</v>
      </c>
      <c r="F1064" s="1">
        <v>0</v>
      </c>
      <c r="G1064" s="2">
        <f t="shared" si="22"/>
        <v>111297.66282</v>
      </c>
      <c r="H1064" s="2">
        <f t="shared" si="19"/>
        <v>0.39000000001396984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822815</v>
      </c>
      <c r="D1112" s="1">
        <f>BILANCA!E134</f>
        <v>132000</v>
      </c>
      <c r="E1112" s="1">
        <v>0</v>
      </c>
      <c r="F1112" s="1">
        <v>0</v>
      </c>
      <c r="G1112" s="2">
        <f t="shared" si="22"/>
        <v>140199.13500000001</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822815</v>
      </c>
      <c r="D1113" s="1">
        <f>BILANCA!E135</f>
        <v>132000</v>
      </c>
      <c r="E1113" s="1">
        <v>0</v>
      </c>
      <c r="F1113" s="1">
        <v>0</v>
      </c>
      <c r="G1113" s="2">
        <f t="shared" si="22"/>
        <v>141285.95000000001</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682815</v>
      </c>
      <c r="D1114" s="1">
        <f>BILANCA!E136</f>
        <v>0</v>
      </c>
      <c r="E1114" s="1">
        <v>0</v>
      </c>
      <c r="F1114" s="1">
        <v>0</v>
      </c>
      <c r="G1114" s="2">
        <f t="shared" si="22"/>
        <v>89448.764999999999</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140000</v>
      </c>
      <c r="D1115" s="1">
        <f>BILANCA!E137</f>
        <v>132000</v>
      </c>
      <c r="E1115" s="1">
        <v>0</v>
      </c>
      <c r="F1115" s="1">
        <v>0</v>
      </c>
      <c r="G1115" s="2">
        <f t="shared" si="22"/>
        <v>53328</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2692487</v>
      </c>
      <c r="D1124" s="1">
        <f>BILANCA!E146</f>
        <v>2516875.2000000002</v>
      </c>
      <c r="E1124" s="1">
        <v>0</v>
      </c>
      <c r="F1124" s="1">
        <v>0</v>
      </c>
      <c r="G1124" s="2">
        <f t="shared" si="22"/>
        <v>1089399.4734</v>
      </c>
      <c r="H1124" s="2">
        <f t="shared" si="23"/>
        <v>0.20000000018626451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6903</v>
      </c>
      <c r="D1136" s="1">
        <f>BILANCA!E158</f>
        <v>7085.16</v>
      </c>
      <c r="E1136" s="1">
        <v>0</v>
      </c>
      <c r="F1136" s="1">
        <v>0</v>
      </c>
      <c r="G1136" s="2">
        <f t="shared" si="22"/>
        <v>3224.2179599999999</v>
      </c>
      <c r="H1136" s="2">
        <f t="shared" si="23"/>
        <v>0.15999999999985448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2148852</v>
      </c>
      <c r="D1137" s="1">
        <f>BILANCA!E159</f>
        <v>2274263.16</v>
      </c>
      <c r="E1137" s="1">
        <v>0</v>
      </c>
      <c r="F1137" s="1">
        <v>0</v>
      </c>
      <c r="G1137" s="2">
        <f t="shared" si="22"/>
        <v>1031396.26128</v>
      </c>
      <c r="H1137" s="2">
        <f t="shared" si="23"/>
        <v>0.16000000014901161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129038</v>
      </c>
      <c r="D1138" s="1">
        <f>BILANCA!E160</f>
        <v>228704.93</v>
      </c>
      <c r="E1138" s="1">
        <v>0</v>
      </c>
      <c r="F1138" s="1">
        <v>0</v>
      </c>
      <c r="G1138" s="2">
        <f t="shared" si="22"/>
        <v>90899.41829999999</v>
      </c>
      <c r="H1138" s="2">
        <f t="shared" si="23"/>
        <v>7.0000000006984919E-2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500511</v>
      </c>
      <c r="D1139" s="1">
        <f>BILANCA!E161</f>
        <v>411203.84000000003</v>
      </c>
      <c r="E1139" s="1">
        <v>0</v>
      </c>
      <c r="F1139" s="1">
        <v>0</v>
      </c>
      <c r="G1139" s="2">
        <f t="shared" si="22"/>
        <v>206375.31408000001</v>
      </c>
      <c r="H1139" s="2">
        <f t="shared" si="23"/>
        <v>0.15999999997438863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3038</v>
      </c>
      <c r="D1140" s="1">
        <f>BILANCA!E162</f>
        <v>2490.77</v>
      </c>
      <c r="E1140" s="1">
        <v>0</v>
      </c>
      <c r="F1140" s="1">
        <v>0</v>
      </c>
      <c r="G1140" s="2">
        <f t="shared" si="22"/>
        <v>1259.0677799999999</v>
      </c>
      <c r="H1140" s="2">
        <f t="shared" si="23"/>
        <v>0.23000000000001819</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95855</v>
      </c>
      <c r="D1141" s="1">
        <f>BILANCA!E163</f>
        <v>406872.66</v>
      </c>
      <c r="E1141" s="1">
        <v>0</v>
      </c>
      <c r="F1141" s="1">
        <v>0</v>
      </c>
      <c r="G1141" s="2">
        <f t="shared" si="22"/>
        <v>143716.85055999999</v>
      </c>
      <c r="H1141" s="2">
        <f t="shared" si="23"/>
        <v>0.34000000002561137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30955</v>
      </c>
      <c r="D1142" s="1">
        <f>BILANCA!E164</f>
        <v>22460.51</v>
      </c>
      <c r="E1142" s="1">
        <v>0</v>
      </c>
      <c r="F1142" s="1">
        <v>0</v>
      </c>
      <c r="G1142" s="2">
        <f t="shared" si="22"/>
        <v>12064.287179999999</v>
      </c>
      <c r="H1142" s="2">
        <f t="shared" si="23"/>
        <v>0.49000000000160071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30955</v>
      </c>
      <c r="D1143" s="1">
        <f>BILANCA!E165</f>
        <v>0</v>
      </c>
      <c r="E1143" s="1">
        <v>0</v>
      </c>
      <c r="F1143" s="1">
        <v>0</v>
      </c>
      <c r="G1143" s="2">
        <f t="shared" si="22"/>
        <v>4952.8</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22460.51</v>
      </c>
      <c r="E1144" s="1">
        <v>0</v>
      </c>
      <c r="F1144" s="1">
        <v>0</v>
      </c>
      <c r="G1144" s="2">
        <f t="shared" si="22"/>
        <v>7232.2842199999996</v>
      </c>
      <c r="H1144" s="2">
        <f t="shared" si="23"/>
        <v>0.49000000000160071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2872.05</v>
      </c>
      <c r="E1148" s="1">
        <v>0</v>
      </c>
      <c r="F1148" s="1">
        <v>0</v>
      </c>
      <c r="G1148" s="2">
        <f t="shared" si="22"/>
        <v>947.77650000000006</v>
      </c>
      <c r="H1148" s="2">
        <f t="shared" si="23"/>
        <v>5.0000000000181899E-2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2872.05</v>
      </c>
      <c r="E1149" s="1">
        <v>0</v>
      </c>
      <c r="F1149" s="1">
        <v>0</v>
      </c>
      <c r="G1149" s="2">
        <f t="shared" si="22"/>
        <v>953.52060000000006</v>
      </c>
      <c r="H1149" s="2">
        <f t="shared" si="23"/>
        <v>5.0000000000181899E-2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62018507</v>
      </c>
      <c r="D1152" s="1">
        <f>BILANCA!E175</f>
        <v>68010674.349999994</v>
      </c>
      <c r="E1152" s="1">
        <v>0</v>
      </c>
      <c r="F1152" s="1">
        <v>0</v>
      </c>
      <c r="G1152" s="2">
        <f t="shared" si="22"/>
        <v>33468735.613300003</v>
      </c>
      <c r="H1152" s="2">
        <f t="shared" si="23"/>
        <v>0.34999999403953552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80971609</v>
      </c>
      <c r="D1153" s="1">
        <f>BILANCA!E176</f>
        <v>88282556.519999996</v>
      </c>
      <c r="E1153" s="1">
        <v>0</v>
      </c>
      <c r="F1153" s="1">
        <v>0</v>
      </c>
      <c r="G1153" s="2">
        <f t="shared" si="22"/>
        <v>43781242.746800005</v>
      </c>
      <c r="H1153" s="2">
        <f t="shared" si="23"/>
        <v>0.48000000417232513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77983874</v>
      </c>
      <c r="D1154" s="1">
        <f>BILANCA!E177</f>
        <v>86093188</v>
      </c>
      <c r="E1154" s="1">
        <v>0</v>
      </c>
      <c r="F1154" s="1">
        <v>0</v>
      </c>
      <c r="G1154" s="2">
        <f t="shared" si="22"/>
        <v>42779112.750000007</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7732980</v>
      </c>
      <c r="D1155" s="1">
        <f>BILANCA!E178</f>
        <v>8613742.5800000001</v>
      </c>
      <c r="E1155" s="1">
        <v>0</v>
      </c>
      <c r="F1155" s="1">
        <v>0</v>
      </c>
      <c r="G1155" s="2">
        <f t="shared" si="22"/>
        <v>4293200.0075199995</v>
      </c>
      <c r="H1155" s="2">
        <f t="shared" si="23"/>
        <v>0.41999999992549419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22555808</v>
      </c>
      <c r="D1156" s="1">
        <f>BILANCA!E179</f>
        <v>16958525.23</v>
      </c>
      <c r="E1156" s="1">
        <v>0</v>
      </c>
      <c r="F1156" s="1">
        <v>0</v>
      </c>
      <c r="G1156" s="2">
        <f t="shared" si="22"/>
        <v>9769804.51358</v>
      </c>
      <c r="H1156" s="2">
        <f t="shared" si="23"/>
        <v>0.23000000044703484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1114683</v>
      </c>
      <c r="D1157" s="1">
        <f>BILANCA!E180</f>
        <v>835044.64</v>
      </c>
      <c r="E1157" s="1">
        <v>0</v>
      </c>
      <c r="F1157" s="1">
        <v>0</v>
      </c>
      <c r="G1157" s="2">
        <f t="shared" si="22"/>
        <v>484550.37671999994</v>
      </c>
      <c r="H1157" s="2">
        <f t="shared" si="23"/>
        <v>0.35999999998603016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1114683</v>
      </c>
      <c r="D1160" s="1">
        <f>BILANCA!E183</f>
        <v>835044.64</v>
      </c>
      <c r="E1160" s="1">
        <v>0</v>
      </c>
      <c r="F1160" s="1">
        <v>0</v>
      </c>
      <c r="G1160" s="2">
        <f t="shared" si="22"/>
        <v>492904.69355999999</v>
      </c>
      <c r="H1160" s="2">
        <f t="shared" si="23"/>
        <v>0.35999999998603016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129500</v>
      </c>
      <c r="D1163" s="1">
        <f>BILANCA!E186</f>
        <v>192876.36</v>
      </c>
      <c r="E1163" s="1">
        <v>0</v>
      </c>
      <c r="F1163" s="1">
        <v>0</v>
      </c>
      <c r="G1163" s="2">
        <f t="shared" si="22"/>
        <v>92745.489599999986</v>
      </c>
      <c r="H1163" s="2">
        <f t="shared" si="23"/>
        <v>0.35999999998603016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46450903</v>
      </c>
      <c r="D1165" s="1">
        <f>BILANCA!E188</f>
        <v>59492999.189999998</v>
      </c>
      <c r="E1165" s="1">
        <v>0</v>
      </c>
      <c r="F1165" s="1">
        <v>0</v>
      </c>
      <c r="G1165" s="2">
        <f t="shared" si="22"/>
        <v>30109516.05116</v>
      </c>
      <c r="H1165" s="2">
        <f t="shared" si="23"/>
        <v>0.18999999761581421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1985105</v>
      </c>
      <c r="D1166" s="1">
        <f>BILANCA!E189</f>
        <v>1600598.5</v>
      </c>
      <c r="E1166" s="1">
        <v>0</v>
      </c>
      <c r="F1166" s="1">
        <v>0</v>
      </c>
      <c r="G1166" s="2">
        <f t="shared" si="22"/>
        <v>949093.26599999995</v>
      </c>
      <c r="H1166" s="2">
        <f t="shared" si="23"/>
        <v>0.5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32603</v>
      </c>
      <c r="D1183" s="1">
        <f>BILANCA!E206</f>
        <v>0</v>
      </c>
      <c r="E1183" s="1">
        <v>0</v>
      </c>
      <c r="F1183" s="1">
        <v>0</v>
      </c>
      <c r="G1183" s="2">
        <f t="shared" si="22"/>
        <v>6520.6</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32603</v>
      </c>
      <c r="D1184" s="1">
        <f>BILANCA!E207</f>
        <v>0</v>
      </c>
      <c r="E1184" s="1">
        <v>0</v>
      </c>
      <c r="F1184" s="1">
        <v>0</v>
      </c>
      <c r="G1184" s="2">
        <f t="shared" si="22"/>
        <v>6553.2030000000004</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32603</v>
      </c>
      <c r="D1189" s="1">
        <f>BILANCA!E212</f>
        <v>0</v>
      </c>
      <c r="E1189" s="1">
        <v>0</v>
      </c>
      <c r="F1189" s="1">
        <v>0</v>
      </c>
      <c r="G1189" s="2">
        <f t="shared" si="22"/>
        <v>6716.2179999999998</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970027</v>
      </c>
      <c r="D1211" s="1">
        <f>BILANCA!E234</f>
        <v>588770.02</v>
      </c>
      <c r="E1211" s="1">
        <v>0</v>
      </c>
      <c r="F1211" s="1">
        <v>0</v>
      </c>
      <c r="G1211" s="2">
        <f t="shared" si="22"/>
        <v>489645.28512000002</v>
      </c>
      <c r="H1211" s="2">
        <f t="shared" si="23"/>
        <v>2.0000000018626451E-2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970027</v>
      </c>
      <c r="D1213" s="1">
        <f>BILANCA!E236</f>
        <v>588770.02</v>
      </c>
      <c r="E1213" s="1">
        <v>0</v>
      </c>
      <c r="F1213" s="1">
        <v>0</v>
      </c>
      <c r="G1213" s="2">
        <f t="shared" si="22"/>
        <v>493940.41920000006</v>
      </c>
      <c r="H1213" s="2">
        <f t="shared" si="23"/>
        <v>2.0000000018626451E-2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-18953102</v>
      </c>
      <c r="D1214" s="1">
        <f>BILANCA!E237</f>
        <v>-20271882.169999998</v>
      </c>
      <c r="E1214" s="1">
        <v>0</v>
      </c>
      <c r="F1214" s="1">
        <v>0</v>
      </c>
      <c r="G1214" s="2">
        <f t="shared" si="22"/>
        <v>-13743776.124540001</v>
      </c>
      <c r="H1214" s="2">
        <f t="shared" si="23"/>
        <v>0.16999999806284904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53460751</v>
      </c>
      <c r="D1215" s="1">
        <f>BILANCA!E238</f>
        <v>60437950.710000001</v>
      </c>
      <c r="E1215" s="1">
        <v>0</v>
      </c>
      <c r="F1215" s="1">
        <v>0</v>
      </c>
      <c r="G1215" s="2">
        <f t="shared" si="22"/>
        <v>40446103.361440003</v>
      </c>
      <c r="H1215" s="2">
        <f t="shared" si="23"/>
        <v>0.28999999910593033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56138651</v>
      </c>
      <c r="D1216" s="1">
        <f>BILANCA!E239</f>
        <v>63083247.789999999</v>
      </c>
      <c r="E1216" s="1">
        <v>0</v>
      </c>
      <c r="F1216" s="1">
        <v>0</v>
      </c>
      <c r="G1216" s="2">
        <f t="shared" si="22"/>
        <v>42477099.153140001</v>
      </c>
      <c r="H1216" s="2">
        <f t="shared" si="23"/>
        <v>0.21000000089406967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56138651</v>
      </c>
      <c r="D1218" s="1">
        <f>BILANCA!E241</f>
        <v>63083247.789999999</v>
      </c>
      <c r="E1218" s="1">
        <v>0</v>
      </c>
      <c r="F1218" s="1">
        <v>0</v>
      </c>
      <c r="G1218" s="2">
        <f t="shared" si="22"/>
        <v>42841709.4463</v>
      </c>
      <c r="H1218" s="2">
        <f t="shared" si="23"/>
        <v>0.21000000089406967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2677900</v>
      </c>
      <c r="D1219" s="1">
        <f>BILANCA!E242</f>
        <v>2645297.08</v>
      </c>
      <c r="E1219" s="1">
        <v>0</v>
      </c>
      <c r="F1219" s="1">
        <v>0</v>
      </c>
      <c r="G1219" s="2">
        <f t="shared" si="22"/>
        <v>1880564.62176</v>
      </c>
      <c r="H1219" s="2">
        <f t="shared" si="23"/>
        <v>8.0000000074505806E-2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2677900</v>
      </c>
      <c r="D1221" s="1">
        <f>BILANCA!E244</f>
        <v>2645297.08</v>
      </c>
      <c r="E1221" s="1">
        <v>0</v>
      </c>
      <c r="F1221" s="1">
        <v>0</v>
      </c>
      <c r="G1221" s="2">
        <f t="shared" si="22"/>
        <v>1896501.61008</v>
      </c>
      <c r="H1221" s="2">
        <f t="shared" si="23"/>
        <v>8.0000000074505806E-2</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-75466061</v>
      </c>
      <c r="D1222" s="1">
        <f>BILANCA!E245</f>
        <v>-83314431.329999998</v>
      </c>
      <c r="E1222" s="1">
        <v>0</v>
      </c>
      <c r="F1222" s="1">
        <v>0</v>
      </c>
      <c r="G1222" s="2">
        <f t="shared" si="22"/>
        <v>-57860686.75474</v>
      </c>
      <c r="H1222" s="2">
        <f t="shared" si="23"/>
        <v>0.32999999821186066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32603</v>
      </c>
      <c r="D1223" s="1">
        <f>BILANCA!E246</f>
        <v>682815</v>
      </c>
      <c r="E1223" s="1">
        <v>0</v>
      </c>
      <c r="F1223" s="1">
        <v>0</v>
      </c>
      <c r="G1223" s="2">
        <f t="shared" si="22"/>
        <v>335575.92</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32603</v>
      </c>
      <c r="D1226" s="1">
        <f>BILANCA!E249</f>
        <v>682815</v>
      </c>
      <c r="E1226" s="1">
        <v>0</v>
      </c>
      <c r="F1226" s="1">
        <v>0</v>
      </c>
      <c r="G1226" s="2">
        <f t="shared" si="22"/>
        <v>339770.61899999995</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75498664</v>
      </c>
      <c r="D1227" s="1">
        <f>BILANCA!E250</f>
        <v>83997246.329999998</v>
      </c>
      <c r="E1227" s="1">
        <v>0</v>
      </c>
      <c r="F1227" s="1">
        <v>0</v>
      </c>
      <c r="G1227" s="2">
        <f t="shared" si="22"/>
        <v>59412330.225040004</v>
      </c>
      <c r="H1227" s="2">
        <f t="shared" si="23"/>
        <v>0.32999999821186066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30359129</v>
      </c>
      <c r="D1228" s="1">
        <f>BILANCA!E251</f>
        <v>37422372.170000002</v>
      </c>
      <c r="E1228" s="1">
        <v>0</v>
      </c>
      <c r="F1228" s="1">
        <v>0</v>
      </c>
      <c r="G1228" s="2">
        <f t="shared" si="22"/>
        <v>25774948.9683</v>
      </c>
      <c r="H1228" s="2">
        <f t="shared" si="23"/>
        <v>0.17000000178813934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45139535</v>
      </c>
      <c r="D1229" s="1">
        <f>BILANCA!E252</f>
        <v>46574874.159999996</v>
      </c>
      <c r="E1229" s="1">
        <v>0</v>
      </c>
      <c r="F1229" s="1">
        <v>0</v>
      </c>
      <c r="G1229" s="2">
        <f t="shared" si="22"/>
        <v>34019163.696719997</v>
      </c>
      <c r="H1229" s="2">
        <f t="shared" si="23"/>
        <v>0.15999999642372131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3021253</v>
      </c>
      <c r="D1232" s="1">
        <f>BILANCA!E255</f>
        <v>2582137.94</v>
      </c>
      <c r="E1232" s="1">
        <v>0</v>
      </c>
      <c r="F1232" s="1">
        <v>0</v>
      </c>
      <c r="G1232" s="2">
        <f t="shared" si="22"/>
        <v>2038196.6911199999</v>
      </c>
      <c r="H1232" s="2">
        <f t="shared" si="23"/>
        <v>6.0000000055879354E-2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30955</v>
      </c>
      <c r="D1233" s="1">
        <f>BILANCA!E256</f>
        <v>22460.51</v>
      </c>
      <c r="E1233" s="1">
        <v>0</v>
      </c>
      <c r="F1233" s="1">
        <v>0</v>
      </c>
      <c r="G1233" s="2">
        <f t="shared" si="22"/>
        <v>18969.004999999997</v>
      </c>
      <c r="H1233" s="2">
        <f t="shared" si="23"/>
        <v>0.49000000000160071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9454539</v>
      </c>
      <c r="D1236" s="1">
        <f>BILANCA!E259</f>
        <v>7562819.1200000001</v>
      </c>
      <c r="E1236" s="1">
        <v>0</v>
      </c>
      <c r="F1236" s="1">
        <v>0</v>
      </c>
      <c r="G1236" s="2">
        <f t="shared" si="22"/>
        <v>6218784.8417199999</v>
      </c>
      <c r="H1236" s="2">
        <f t="shared" si="23"/>
        <v>0.12000000011175871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9454539</v>
      </c>
      <c r="D1237" s="1">
        <f>BILANCA!E260</f>
        <v>7562819.1200000001</v>
      </c>
      <c r="E1237" s="1">
        <v>0</v>
      </c>
      <c r="F1237" s="1">
        <v>0</v>
      </c>
      <c r="G1237" s="2">
        <f t="shared" si="22"/>
        <v>6243365.01896</v>
      </c>
      <c r="H1237" s="2">
        <f t="shared" si="23"/>
        <v>0.12000000011175871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298832</v>
      </c>
      <c r="D1240" s="1">
        <f>BILANCA!E264</f>
        <v>579519.51</v>
      </c>
      <c r="E1240" s="1">
        <v>0</v>
      </c>
      <c r="F1240" s="1">
        <v>0</v>
      </c>
      <c r="G1240" s="2">
        <f t="shared" si="22"/>
        <v>374672.85214000003</v>
      </c>
      <c r="H1240" s="2">
        <f t="shared" si="23"/>
        <v>0.48999999999068677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2489510</v>
      </c>
      <c r="D1241" s="1">
        <f>BILANCA!E265</f>
        <v>2344228.35</v>
      </c>
      <c r="E1241" s="1">
        <v>0</v>
      </c>
      <c r="F1241" s="1">
        <v>0</v>
      </c>
      <c r="G1241" s="2">
        <f t="shared" si="22"/>
        <v>1851915.4086000002</v>
      </c>
      <c r="H1241" s="2">
        <f t="shared" si="23"/>
        <v>0.35000000009313226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30955</v>
      </c>
      <c r="D1243" s="1">
        <f>BILANCA!E267</f>
        <v>22460.51</v>
      </c>
      <c r="E1243" s="1">
        <v>0</v>
      </c>
      <c r="F1243" s="1">
        <v>0</v>
      </c>
      <c r="G1243" s="2">
        <f t="shared" si="24"/>
        <v>19727.765199999998</v>
      </c>
      <c r="H1243" s="2">
        <f t="shared" si="23"/>
        <v>0.49000000000160071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66621299</v>
      </c>
      <c r="D1263" s="1">
        <f>BILANCA!E287</f>
        <v>73156132.25</v>
      </c>
      <c r="E1263" s="1">
        <v>0</v>
      </c>
      <c r="F1263" s="1">
        <v>0</v>
      </c>
      <c r="G1263" s="2">
        <f t="shared" si="24"/>
        <v>59621397.780000001</v>
      </c>
      <c r="H1263" s="2">
        <f t="shared" si="23"/>
        <v>0.25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11362575</v>
      </c>
      <c r="D1264" s="1">
        <f>BILANCA!E288</f>
        <v>12937055.75</v>
      </c>
      <c r="E1264" s="1">
        <v>0</v>
      </c>
      <c r="F1264" s="1">
        <v>0</v>
      </c>
      <c r="G1264" s="2">
        <f t="shared" si="24"/>
        <v>10463508.906500001</v>
      </c>
      <c r="H1264" s="2">
        <f t="shared" si="23"/>
        <v>0.25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1618524</v>
      </c>
      <c r="D1265" s="1">
        <f>BILANCA!E289</f>
        <v>1439093.49</v>
      </c>
      <c r="E1265" s="1">
        <v>0</v>
      </c>
      <c r="F1265" s="1">
        <v>0</v>
      </c>
      <c r="G1265" s="2">
        <f t="shared" si="24"/>
        <v>1268072.49636</v>
      </c>
      <c r="H1265" s="2">
        <f t="shared" si="23"/>
        <v>0.48999999999068677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366581</v>
      </c>
      <c r="D1266" s="1">
        <f>BILANCA!E290</f>
        <v>161505.01</v>
      </c>
      <c r="E1266" s="1">
        <v>0</v>
      </c>
      <c r="F1266" s="1">
        <v>0</v>
      </c>
      <c r="G1266" s="2">
        <f t="shared" si="24"/>
        <v>195154.25865999999</v>
      </c>
      <c r="H1266" s="2">
        <f t="shared" si="23"/>
        <v>1.0000000009313226E-2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32603</v>
      </c>
      <c r="D1270" s="1">
        <f>BILANCA!E294</f>
        <v>0</v>
      </c>
      <c r="E1270" s="1">
        <v>0</v>
      </c>
      <c r="F1270" s="1">
        <v>0</v>
      </c>
      <c r="G1270" s="2">
        <f t="shared" si="24"/>
        <v>9357.0609999999997</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46425320</v>
      </c>
      <c r="D1271" s="1">
        <f>BILANCA!E295</f>
        <v>59457851.170000002</v>
      </c>
      <c r="E1271" s="1">
        <v>0</v>
      </c>
      <c r="F1271" s="1">
        <v>0</v>
      </c>
      <c r="G1271" s="2">
        <f t="shared" si="24"/>
        <v>47618214.433919996</v>
      </c>
      <c r="H1271" s="2">
        <f t="shared" si="23"/>
        <v>0.17000000178813934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16914</v>
      </c>
      <c r="D1273" s="1">
        <f>BILANCA!E297</f>
        <v>14315</v>
      </c>
      <c r="E1273" s="1">
        <v>0</v>
      </c>
      <c r="F1273" s="1">
        <v>0</v>
      </c>
      <c r="G1273" s="2">
        <f t="shared" si="24"/>
        <v>13207.759999999998</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5388</v>
      </c>
      <c r="D1274" s="1">
        <f>BILANCA!E298</f>
        <v>213.02</v>
      </c>
      <c r="E1274" s="1">
        <v>0</v>
      </c>
      <c r="F1274" s="1">
        <v>0</v>
      </c>
      <c r="G1274" s="2">
        <f t="shared" si="24"/>
        <v>1691.88564</v>
      </c>
      <c r="H1274" s="2">
        <f t="shared" si="23"/>
        <v>2.0000000000010232E-2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32603</v>
      </c>
      <c r="D1285" s="1">
        <f>BILANCA!E309</f>
        <v>0</v>
      </c>
      <c r="E1285" s="1">
        <v>0</v>
      </c>
      <c r="F1285" s="1">
        <v>0</v>
      </c>
      <c r="G1285" s="2">
        <f t="shared" si="24"/>
        <v>9846.1059999999998</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126637186</v>
      </c>
      <c r="D1383" s="1">
        <f>'RAS-funkcijski'!E89</f>
        <v>129745857.79000001</v>
      </c>
      <c r="E1383" s="1">
        <v>0</v>
      </c>
      <c r="F1383" s="1">
        <v>0</v>
      </c>
      <c r="G1383" s="2">
        <f t="shared" si="24"/>
        <v>32820956.634300001</v>
      </c>
      <c r="H1383" s="2">
        <f t="shared" si="27"/>
        <v>0.20999999344348907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126637186</v>
      </c>
      <c r="D1393" s="1">
        <f>'RAS-funkcijski'!E99</f>
        <v>129745857.79000001</v>
      </c>
      <c r="E1393" s="1">
        <v>0</v>
      </c>
      <c r="F1393" s="1">
        <v>0</v>
      </c>
      <c r="G1393" s="2">
        <f t="shared" si="24"/>
        <v>36682245.6501</v>
      </c>
      <c r="H1393" s="2">
        <f t="shared" si="27"/>
        <v>0.20999999344348907</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126637186</v>
      </c>
      <c r="D1395" s="1">
        <f>'RAS-funkcijski'!E101</f>
        <v>129745857.79000001</v>
      </c>
      <c r="E1395" s="1">
        <v>0</v>
      </c>
      <c r="F1395" s="1">
        <v>0</v>
      </c>
      <c r="G1395" s="2">
        <f t="shared" si="24"/>
        <v>37454503.453260005</v>
      </c>
      <c r="H1395" s="2">
        <f t="shared" si="27"/>
        <v>0.20999999344348907</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126637186</v>
      </c>
      <c r="D1435" s="13">
        <f>'RAS-funkcijski'!E141</f>
        <v>129745857.79000001</v>
      </c>
      <c r="E1435" s="13">
        <v>0</v>
      </c>
      <c r="F1435" s="13">
        <v>0</v>
      </c>
      <c r="G1435" s="14">
        <f t="shared" si="24"/>
        <v>52899659.516460009</v>
      </c>
      <c r="H1435" s="14">
        <f t="shared" si="27"/>
        <v>0.20999999344348907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8537134.6199999992</v>
      </c>
      <c r="D1436" s="6">
        <f>'P-VRIO'!E5</f>
        <v>53355.45</v>
      </c>
      <c r="E1436" s="6">
        <v>0</v>
      </c>
      <c r="F1436" s="6">
        <v>0</v>
      </c>
      <c r="G1436" s="7">
        <f t="shared" si="24"/>
        <v>8643.8455199999989</v>
      </c>
      <c r="H1436" s="7">
        <f t="shared" si="27"/>
        <v>0.83000000081665348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8000</v>
      </c>
      <c r="E1437" s="1">
        <v>0</v>
      </c>
      <c r="F1437" s="1">
        <v>0</v>
      </c>
      <c r="G1437" s="2">
        <f t="shared" si="24"/>
        <v>32</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8000</v>
      </c>
      <c r="E1445" s="1">
        <v>0</v>
      </c>
      <c r="F1445" s="1">
        <v>0</v>
      </c>
      <c r="G1445" s="2">
        <f t="shared" si="24"/>
        <v>160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8000</v>
      </c>
      <c r="E1450" s="1">
        <v>0</v>
      </c>
      <c r="F1450" s="1">
        <v>0</v>
      </c>
      <c r="G1450" s="2">
        <f t="shared" si="24"/>
        <v>240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8537134.6199999992</v>
      </c>
      <c r="D1453" s="1">
        <f>'P-VRIO'!E22</f>
        <v>45355.45</v>
      </c>
      <c r="E1453" s="1">
        <v>0</v>
      </c>
      <c r="F1453" s="1">
        <v>0</v>
      </c>
      <c r="G1453" s="2">
        <f t="shared" si="24"/>
        <v>155301.21935999999</v>
      </c>
      <c r="H1453" s="2">
        <f t="shared" si="27"/>
        <v>0.83000000081665348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8537133.0399999991</v>
      </c>
      <c r="D1454" s="1">
        <f>'P-VRIO'!E23</f>
        <v>37715.599999999999</v>
      </c>
      <c r="E1454" s="1">
        <v>0</v>
      </c>
      <c r="F1454" s="1">
        <v>0</v>
      </c>
      <c r="G1454" s="2">
        <f t="shared" si="24"/>
        <v>163638.72055999996</v>
      </c>
      <c r="H1454" s="2">
        <f t="shared" si="27"/>
        <v>0.43999999910738552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8537133.0399999991</v>
      </c>
      <c r="D1456" s="1">
        <f>'P-VRIO'!E25</f>
        <v>37715.599999999999</v>
      </c>
      <c r="E1456" s="1">
        <v>0</v>
      </c>
      <c r="F1456" s="1">
        <v>0</v>
      </c>
      <c r="G1456" s="2">
        <f t="shared" si="24"/>
        <v>180863.84904</v>
      </c>
      <c r="H1456" s="2">
        <f t="shared" si="27"/>
        <v>0.43999999910738552</v>
      </c>
      <c r="I1456" s="10">
        <f t="shared" si="30"/>
        <v>79580.093416158314</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1.58</v>
      </c>
      <c r="D1461" s="1">
        <f>'P-VRIO'!E30</f>
        <v>7639.85</v>
      </c>
      <c r="E1461" s="1">
        <v>0</v>
      </c>
      <c r="F1461" s="1">
        <v>0</v>
      </c>
      <c r="G1461" s="2">
        <f t="shared" si="24"/>
        <v>397.31328000000002</v>
      </c>
      <c r="H1461" s="2">
        <f t="shared" si="27"/>
        <v>0.56999999999963613</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1.58</v>
      </c>
      <c r="D1463" s="1">
        <f>'P-VRIO'!E32</f>
        <v>2132.9699999999998</v>
      </c>
      <c r="E1463" s="1">
        <v>0</v>
      </c>
      <c r="F1463" s="1">
        <v>0</v>
      </c>
      <c r="G1463" s="2">
        <f t="shared" si="24"/>
        <v>119.49055999999999</v>
      </c>
      <c r="H1463" s="2">
        <f t="shared" si="27"/>
        <v>0.45000000000020002</v>
      </c>
      <c r="I1463" s="10">
        <f t="shared" si="31"/>
        <v>53.770752000023897</v>
      </c>
      <c r="J1463" s="2">
        <f>IF(AND(Skriveni!C1463&lt;&gt;0,Skriveni!D1463&lt;&gt;0),1,0)</f>
        <v>1</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5506.88</v>
      </c>
      <c r="E1467" s="1">
        <v>0</v>
      </c>
      <c r="F1467" s="1">
        <v>0</v>
      </c>
      <c r="G1467" s="2">
        <f t="shared" si="24"/>
        <v>352.44032000000004</v>
      </c>
      <c r="H1467" s="2">
        <f t="shared" si="27"/>
        <v>0.11999999999989086</v>
      </c>
      <c r="I1467" s="10">
        <f t="shared" si="31"/>
        <v>42.292838399961539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10181.83</v>
      </c>
      <c r="E1469" s="1">
        <v>0</v>
      </c>
      <c r="F1469" s="1">
        <v>0</v>
      </c>
      <c r="G1469" s="2">
        <f t="shared" si="24"/>
        <v>692.36444000000006</v>
      </c>
      <c r="H1469" s="2">
        <f t="shared" si="27"/>
        <v>0.17000000000007276</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10181.83</v>
      </c>
      <c r="E1475" s="1">
        <v>0</v>
      </c>
      <c r="F1475" s="1">
        <v>0</v>
      </c>
      <c r="G1475" s="2">
        <f t="shared" si="24"/>
        <v>814.54640000000006</v>
      </c>
      <c r="H1475" s="2">
        <f t="shared" si="27"/>
        <v>0.17000000000007276</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10181.83</v>
      </c>
      <c r="E1476" s="1">
        <v>0</v>
      </c>
      <c r="F1476" s="1">
        <v>0</v>
      </c>
      <c r="G1476" s="2">
        <f t="shared" si="24"/>
        <v>834.91006000000004</v>
      </c>
      <c r="H1476" s="2">
        <f t="shared" si="27"/>
        <v>0.17000000000007276</v>
      </c>
      <c r="I1476" s="10">
        <f t="shared" ref="I1476:I1479" si="33">G1476*H1476</f>
        <v>141.93471020006075</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80001581</v>
      </c>
      <c r="D1480" s="6"/>
      <c r="E1480" s="6">
        <v>0</v>
      </c>
      <c r="F1480" s="6">
        <v>0</v>
      </c>
      <c r="G1480" s="7">
        <f t="shared" ref="G1480:G1580" si="34">B1480/1000*C1480</f>
        <v>80001.581000000006</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147289187.36000001</v>
      </c>
      <c r="D1481" s="1">
        <v>0</v>
      </c>
      <c r="E1481" s="1">
        <v>0</v>
      </c>
      <c r="F1481" s="1">
        <v>0</v>
      </c>
      <c r="G1481" s="2">
        <f t="shared" si="34"/>
        <v>294578.37472000002</v>
      </c>
      <c r="H1481" s="2">
        <f t="shared" si="35"/>
        <v>0.36000001430511475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145325.35</v>
      </c>
      <c r="D1482" s="1">
        <v>0</v>
      </c>
      <c r="E1482" s="1">
        <v>0</v>
      </c>
      <c r="F1482" s="1">
        <v>0</v>
      </c>
      <c r="G1482" s="2">
        <f t="shared" si="34"/>
        <v>435.97605000000004</v>
      </c>
      <c r="H1482" s="2">
        <f t="shared" si="35"/>
        <v>0.35000000000582077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143787029.52000001</v>
      </c>
      <c r="D1483" s="1">
        <v>0</v>
      </c>
      <c r="E1483" s="1">
        <v>0</v>
      </c>
      <c r="F1483" s="1">
        <v>0</v>
      </c>
      <c r="G1483" s="2">
        <f t="shared" si="34"/>
        <v>575148.11808000004</v>
      </c>
      <c r="H1483" s="2">
        <f t="shared" si="35"/>
        <v>0.47999998927116394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102748322.93000001</v>
      </c>
      <c r="D1484" s="1">
        <v>0</v>
      </c>
      <c r="E1484" s="1">
        <v>0</v>
      </c>
      <c r="F1484" s="1">
        <v>0</v>
      </c>
      <c r="G1484" s="2">
        <f t="shared" si="34"/>
        <v>513741.61465000006</v>
      </c>
      <c r="H1484" s="2">
        <f t="shared" si="35"/>
        <v>6.9999992847442627E-2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26152710.670000002</v>
      </c>
      <c r="D1485" s="1">
        <v>0</v>
      </c>
      <c r="E1485" s="1">
        <v>0</v>
      </c>
      <c r="F1485" s="1">
        <v>0</v>
      </c>
      <c r="G1485" s="2">
        <f t="shared" si="34"/>
        <v>156916.26402</v>
      </c>
      <c r="H1485" s="2">
        <f t="shared" si="35"/>
        <v>0.32999999821186066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1201816.74</v>
      </c>
      <c r="D1486" s="1">
        <v>0</v>
      </c>
      <c r="E1486" s="1">
        <v>0</v>
      </c>
      <c r="F1486" s="1">
        <v>0</v>
      </c>
      <c r="G1486" s="2">
        <f t="shared" si="34"/>
        <v>8412.7171799999996</v>
      </c>
      <c r="H1486" s="2">
        <f t="shared" si="35"/>
        <v>0.26000000000931323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129028.62</v>
      </c>
      <c r="D1489" s="1">
        <v>0</v>
      </c>
      <c r="E1489" s="1">
        <v>0</v>
      </c>
      <c r="F1489" s="1">
        <v>0</v>
      </c>
      <c r="G1489" s="2">
        <f t="shared" si="34"/>
        <v>1290.2862</v>
      </c>
      <c r="H1489" s="2">
        <f t="shared" si="35"/>
        <v>0.38000000000465661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13555150.560000001</v>
      </c>
      <c r="D1491" s="1">
        <v>0</v>
      </c>
      <c r="E1491" s="1">
        <v>0</v>
      </c>
      <c r="F1491" s="1">
        <v>0</v>
      </c>
      <c r="G1491" s="2">
        <f t="shared" si="34"/>
        <v>162661.80672000002</v>
      </c>
      <c r="H1491" s="2">
        <f t="shared" si="35"/>
        <v>0.43999999947845936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3356832.49</v>
      </c>
      <c r="D1492" s="1">
        <v>0</v>
      </c>
      <c r="E1492" s="1">
        <v>0</v>
      </c>
      <c r="F1492" s="1">
        <v>0</v>
      </c>
      <c r="G1492" s="2">
        <f t="shared" si="34"/>
        <v>43638.822370000002</v>
      </c>
      <c r="H1492" s="2">
        <f t="shared" si="35"/>
        <v>0.49000000022351742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139596981.85999998</v>
      </c>
      <c r="D1499" s="1">
        <v>0</v>
      </c>
      <c r="E1499" s="1">
        <v>0</v>
      </c>
      <c r="F1499" s="1">
        <v>0</v>
      </c>
      <c r="G1499" s="2">
        <f t="shared" si="34"/>
        <v>2791939.6371999998</v>
      </c>
      <c r="H1499" s="2">
        <f t="shared" si="35"/>
        <v>0.14000001549720764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186901.81</v>
      </c>
      <c r="D1500" s="1">
        <v>0</v>
      </c>
      <c r="E1500" s="1">
        <v>0</v>
      </c>
      <c r="F1500" s="1">
        <v>0</v>
      </c>
      <c r="G1500" s="2">
        <f t="shared" si="34"/>
        <v>3924.9380100000003</v>
      </c>
      <c r="H1500" s="2">
        <f t="shared" si="35"/>
        <v>0.19000000000232831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135636137.54999998</v>
      </c>
      <c r="D1501" s="1">
        <v>0</v>
      </c>
      <c r="E1501" s="1">
        <v>0</v>
      </c>
      <c r="F1501" s="1">
        <v>0</v>
      </c>
      <c r="G1501" s="2">
        <f t="shared" si="34"/>
        <v>2983995.0260999994</v>
      </c>
      <c r="H1501" s="2">
        <f t="shared" si="35"/>
        <v>0.45000001788139343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101867559.06999999</v>
      </c>
      <c r="D1502" s="1">
        <v>0</v>
      </c>
      <c r="E1502" s="1">
        <v>0</v>
      </c>
      <c r="F1502" s="1">
        <v>0</v>
      </c>
      <c r="G1502" s="2">
        <f t="shared" si="34"/>
        <v>2342953.85861</v>
      </c>
      <c r="H1502" s="2">
        <f t="shared" si="35"/>
        <v>6.9999992847442627E-2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31708416.449999999</v>
      </c>
      <c r="D1503" s="1">
        <v>0</v>
      </c>
      <c r="E1503" s="1">
        <v>0</v>
      </c>
      <c r="F1503" s="1">
        <v>0</v>
      </c>
      <c r="G1503" s="2">
        <f t="shared" si="34"/>
        <v>761001.99479999999</v>
      </c>
      <c r="H1503" s="2">
        <f t="shared" si="35"/>
        <v>0.44999999925494194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1481455.53</v>
      </c>
      <c r="D1504" s="1">
        <v>0</v>
      </c>
      <c r="E1504" s="1">
        <v>0</v>
      </c>
      <c r="F1504" s="1">
        <v>0</v>
      </c>
      <c r="G1504" s="2">
        <f t="shared" si="34"/>
        <v>37036.388250000004</v>
      </c>
      <c r="H1504" s="2">
        <f t="shared" si="35"/>
        <v>0.46999999997206032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65652.259999999995</v>
      </c>
      <c r="D1507" s="1">
        <v>0</v>
      </c>
      <c r="E1507" s="1">
        <v>0</v>
      </c>
      <c r="F1507" s="1">
        <v>0</v>
      </c>
      <c r="G1507" s="2">
        <f t="shared" si="34"/>
        <v>1838.2632799999999</v>
      </c>
      <c r="H1507" s="2">
        <f t="shared" si="35"/>
        <v>0.25999999999476131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513054.24</v>
      </c>
      <c r="D1509" s="1">
        <v>0</v>
      </c>
      <c r="E1509" s="1">
        <v>0</v>
      </c>
      <c r="F1509" s="1">
        <v>0</v>
      </c>
      <c r="G1509" s="2">
        <f t="shared" si="34"/>
        <v>15391.627199999999</v>
      </c>
      <c r="H1509" s="2">
        <f t="shared" si="35"/>
        <v>0.23999999999068677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3741338.82</v>
      </c>
      <c r="D1510" s="1">
        <v>0</v>
      </c>
      <c r="E1510" s="1">
        <v>0</v>
      </c>
      <c r="F1510" s="1">
        <v>0</v>
      </c>
      <c r="G1510" s="2">
        <f t="shared" si="34"/>
        <v>115981.50341999999</v>
      </c>
      <c r="H1510" s="2">
        <f t="shared" si="35"/>
        <v>0.18000000016763806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32603.68</v>
      </c>
      <c r="D1511" s="1">
        <v>0</v>
      </c>
      <c r="E1511" s="1">
        <v>0</v>
      </c>
      <c r="F1511" s="1">
        <v>0</v>
      </c>
      <c r="G1511" s="2">
        <f t="shared" si="34"/>
        <v>1043.3177600000001</v>
      </c>
      <c r="H1511" s="2">
        <f t="shared" si="35"/>
        <v>0.31999999999970896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32603.68</v>
      </c>
      <c r="D1515" s="1">
        <v>0</v>
      </c>
      <c r="E1515" s="1">
        <v>0</v>
      </c>
      <c r="F1515" s="1">
        <v>0</v>
      </c>
      <c r="G1515" s="2">
        <f t="shared" si="34"/>
        <v>1173.7324799999999</v>
      </c>
      <c r="H1515" s="2">
        <f t="shared" si="35"/>
        <v>0.31999999999970896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87693786.50000003</v>
      </c>
      <c r="D1517" s="1">
        <v>0</v>
      </c>
      <c r="E1517" s="1">
        <v>0</v>
      </c>
      <c r="F1517" s="1">
        <v>0</v>
      </c>
      <c r="G1517" s="2">
        <f t="shared" si="34"/>
        <v>3332363.887000001</v>
      </c>
      <c r="H1517" s="2">
        <f t="shared" si="35"/>
        <v>0.49999997019767761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74595225.739999995</v>
      </c>
      <c r="D1518" s="1">
        <v>0</v>
      </c>
      <c r="E1518" s="1">
        <v>0</v>
      </c>
      <c r="F1518" s="1">
        <v>0</v>
      </c>
      <c r="G1518" s="2">
        <f t="shared" si="34"/>
        <v>2909213.8038599999</v>
      </c>
      <c r="H1518" s="2">
        <f t="shared" si="35"/>
        <v>0.26000000536441803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252941.44</v>
      </c>
      <c r="D1519" s="1">
        <v>0</v>
      </c>
      <c r="E1519" s="1">
        <v>0</v>
      </c>
      <c r="F1519" s="1">
        <v>0</v>
      </c>
      <c r="G1519" s="2">
        <f t="shared" si="34"/>
        <v>10117.6576</v>
      </c>
      <c r="H1519" s="2">
        <f t="shared" si="35"/>
        <v>0.44000000000232831</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32963.54</v>
      </c>
      <c r="D1520" s="1">
        <v>0</v>
      </c>
      <c r="E1520" s="1">
        <v>0</v>
      </c>
      <c r="F1520" s="1">
        <v>0</v>
      </c>
      <c r="G1520" s="2">
        <f t="shared" si="34"/>
        <v>1351.50514</v>
      </c>
      <c r="H1520" s="2">
        <f t="shared" si="35"/>
        <v>0.45999999999912689</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39245.54</v>
      </c>
      <c r="D1521" s="1">
        <v>0</v>
      </c>
      <c r="E1521" s="1">
        <v>0</v>
      </c>
      <c r="F1521" s="1">
        <v>0</v>
      </c>
      <c r="G1521" s="2">
        <f t="shared" si="34"/>
        <v>1648.3126800000002</v>
      </c>
      <c r="H1521" s="2">
        <f t="shared" si="35"/>
        <v>0.45999999999912689</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44376.63</v>
      </c>
      <c r="D1522" s="1">
        <v>0</v>
      </c>
      <c r="E1522" s="1">
        <v>0</v>
      </c>
      <c r="F1522" s="1">
        <v>0</v>
      </c>
      <c r="G1522" s="2">
        <f t="shared" si="34"/>
        <v>1908.1950899999997</v>
      </c>
      <c r="H1522" s="2">
        <f t="shared" si="35"/>
        <v>0.37000000000261934</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136355.73000000001</v>
      </c>
      <c r="D1523" s="1">
        <v>0</v>
      </c>
      <c r="E1523" s="1">
        <v>0</v>
      </c>
      <c r="F1523" s="1">
        <v>0</v>
      </c>
      <c r="G1523" s="2">
        <f t="shared" si="34"/>
        <v>5999.6521199999997</v>
      </c>
      <c r="H1523" s="2">
        <f t="shared" si="35"/>
        <v>0.26999999998952262</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72903190.810000002</v>
      </c>
      <c r="D1524" s="1">
        <v>0</v>
      </c>
      <c r="E1524" s="1">
        <v>0</v>
      </c>
      <c r="F1524" s="1">
        <v>0</v>
      </c>
      <c r="G1524" s="2">
        <f t="shared" si="34"/>
        <v>3280643.5864499998</v>
      </c>
      <c r="H1524" s="2">
        <f t="shared" si="35"/>
        <v>0.18999999761581421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12478524.899999999</v>
      </c>
      <c r="D1530" s="1">
        <v>0</v>
      </c>
      <c r="E1530" s="1">
        <v>0</v>
      </c>
      <c r="F1530" s="1">
        <v>0</v>
      </c>
      <c r="G1530" s="2">
        <f t="shared" si="34"/>
        <v>636404.76989999984</v>
      </c>
      <c r="H1530" s="2">
        <f t="shared" si="35"/>
        <v>0.10000000149011612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2581905.12</v>
      </c>
      <c r="D1531" s="1">
        <v>0</v>
      </c>
      <c r="E1531" s="1">
        <v>0</v>
      </c>
      <c r="F1531" s="1">
        <v>0</v>
      </c>
      <c r="G1531" s="2">
        <f t="shared" si="34"/>
        <v>134259.06623999999</v>
      </c>
      <c r="H1531" s="2">
        <f t="shared" si="35"/>
        <v>0.12000000011175871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3105148.51</v>
      </c>
      <c r="D1532" s="1">
        <v>0</v>
      </c>
      <c r="E1532" s="1">
        <v>0</v>
      </c>
      <c r="F1532" s="1">
        <v>0</v>
      </c>
      <c r="G1532" s="2">
        <f t="shared" si="34"/>
        <v>164572.87102999998</v>
      </c>
      <c r="H1532" s="2">
        <f t="shared" si="35"/>
        <v>0.49000000022351742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1964267.5</v>
      </c>
      <c r="D1533" s="1">
        <v>0</v>
      </c>
      <c r="E1533" s="1">
        <v>0</v>
      </c>
      <c r="F1533" s="1">
        <v>0</v>
      </c>
      <c r="G1533" s="2">
        <f t="shared" si="34"/>
        <v>106070.44499999999</v>
      </c>
      <c r="H1533" s="2">
        <f t="shared" si="35"/>
        <v>0.5</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4827203.7699999996</v>
      </c>
      <c r="D1534" s="1">
        <v>0</v>
      </c>
      <c r="E1534" s="1">
        <v>0</v>
      </c>
      <c r="F1534" s="1">
        <v>0</v>
      </c>
      <c r="G1534" s="2">
        <f t="shared" si="34"/>
        <v>265496.20734999998</v>
      </c>
      <c r="H1534" s="2">
        <f t="shared" si="35"/>
        <v>0.23000000044703484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792246.80999999994</v>
      </c>
      <c r="D1535" s="1">
        <v>0</v>
      </c>
      <c r="E1535" s="1">
        <v>0</v>
      </c>
      <c r="F1535" s="1">
        <v>0</v>
      </c>
      <c r="G1535" s="2">
        <f t="shared" si="34"/>
        <v>44365.821359999994</v>
      </c>
      <c r="H1535" s="2">
        <f t="shared" si="35"/>
        <v>0.19000000006053597</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37077.629999999997</v>
      </c>
      <c r="D1536" s="1">
        <v>0</v>
      </c>
      <c r="E1536" s="1">
        <v>0</v>
      </c>
      <c r="F1536" s="1">
        <v>0</v>
      </c>
      <c r="G1536" s="2">
        <f t="shared" si="34"/>
        <v>2113.4249099999997</v>
      </c>
      <c r="H1536" s="2">
        <f t="shared" si="35"/>
        <v>0.37000000000261934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51393.1</v>
      </c>
      <c r="D1537" s="1">
        <v>0</v>
      </c>
      <c r="E1537" s="1">
        <v>0</v>
      </c>
      <c r="F1537" s="1">
        <v>0</v>
      </c>
      <c r="G1537" s="2">
        <f t="shared" si="34"/>
        <v>2980.7998000000002</v>
      </c>
      <c r="H1537" s="2">
        <f t="shared" si="35"/>
        <v>9.9999999998544808E-2</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167816.75</v>
      </c>
      <c r="D1538" s="1">
        <v>0</v>
      </c>
      <c r="E1538" s="1">
        <v>0</v>
      </c>
      <c r="F1538" s="1">
        <v>0</v>
      </c>
      <c r="G1538" s="2">
        <f t="shared" si="34"/>
        <v>9901.1882499999992</v>
      </c>
      <c r="H1538" s="2">
        <f t="shared" si="35"/>
        <v>0.25</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535959.32999999996</v>
      </c>
      <c r="D1539" s="1">
        <v>0</v>
      </c>
      <c r="E1539" s="1">
        <v>0</v>
      </c>
      <c r="F1539" s="1">
        <v>0</v>
      </c>
      <c r="G1539" s="2">
        <f t="shared" si="34"/>
        <v>32157.559799999995</v>
      </c>
      <c r="H1539" s="2">
        <f t="shared" si="35"/>
        <v>0.32999999995809048</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192000</v>
      </c>
      <c r="D1550" s="1">
        <v>0</v>
      </c>
      <c r="E1550" s="1">
        <v>0</v>
      </c>
      <c r="F1550" s="1">
        <v>0</v>
      </c>
      <c r="G1550" s="2">
        <f t="shared" si="34"/>
        <v>13631.999999999998</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84000</v>
      </c>
      <c r="D1552" s="1">
        <v>0</v>
      </c>
      <c r="E1552" s="1">
        <v>0</v>
      </c>
      <c r="F1552" s="1">
        <v>0</v>
      </c>
      <c r="G1552" s="2">
        <f t="shared" si="34"/>
        <v>6132</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108000</v>
      </c>
      <c r="D1554" s="1">
        <v>0</v>
      </c>
      <c r="E1554" s="1">
        <v>0</v>
      </c>
      <c r="F1554" s="1">
        <v>0</v>
      </c>
      <c r="G1554" s="2">
        <f t="shared" si="34"/>
        <v>8100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59440419.100000001</v>
      </c>
      <c r="D1560" s="1">
        <v>0</v>
      </c>
      <c r="E1560" s="1">
        <v>0</v>
      </c>
      <c r="F1560" s="1">
        <v>0</v>
      </c>
      <c r="G1560" s="2">
        <f t="shared" si="34"/>
        <v>4814673.9471000005</v>
      </c>
      <c r="H1560" s="2">
        <f t="shared" si="35"/>
        <v>0.10000000149011612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1243956.8700000001</v>
      </c>
      <c r="D1561" s="1">
        <v>0</v>
      </c>
      <c r="E1561" s="1">
        <v>0</v>
      </c>
      <c r="F1561" s="1">
        <v>0</v>
      </c>
      <c r="G1561" s="2">
        <f t="shared" si="34"/>
        <v>102004.46334000002</v>
      </c>
      <c r="H1561" s="2">
        <f t="shared" si="35"/>
        <v>0.12999999988824129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3528740.64</v>
      </c>
      <c r="D1562" s="1">
        <v>0</v>
      </c>
      <c r="E1562" s="1">
        <v>0</v>
      </c>
      <c r="F1562" s="1">
        <v>0</v>
      </c>
      <c r="G1562" s="2">
        <f t="shared" si="34"/>
        <v>292885.47312000004</v>
      </c>
      <c r="H1562" s="2">
        <f t="shared" si="35"/>
        <v>0.35999999986961484</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7460903.2800000003</v>
      </c>
      <c r="D1563" s="1">
        <v>0</v>
      </c>
      <c r="E1563" s="1">
        <v>0</v>
      </c>
      <c r="F1563" s="1">
        <v>0</v>
      </c>
      <c r="G1563" s="2">
        <f t="shared" si="34"/>
        <v>626715.87552000012</v>
      </c>
      <c r="H1563" s="2">
        <f t="shared" si="35"/>
        <v>0.28000000026077032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47206818.310000002</v>
      </c>
      <c r="D1564" s="1">
        <v>0</v>
      </c>
      <c r="E1564" s="1">
        <v>0</v>
      </c>
      <c r="F1564" s="1">
        <v>0</v>
      </c>
      <c r="G1564" s="2">
        <f t="shared" si="34"/>
        <v>4012579.5563500007</v>
      </c>
      <c r="H1564" s="2">
        <f t="shared" si="35"/>
        <v>0.31000000238418579</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1439093.49</v>
      </c>
      <c r="D1565" s="1">
        <v>0</v>
      </c>
      <c r="E1565" s="1">
        <v>0</v>
      </c>
      <c r="F1565" s="1">
        <v>0</v>
      </c>
      <c r="G1565" s="2">
        <f t="shared" si="34"/>
        <v>123762.04013999998</v>
      </c>
      <c r="H1565" s="2">
        <f t="shared" si="35"/>
        <v>0.48999999999068677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181100.75</v>
      </c>
      <c r="D1566" s="1">
        <v>0</v>
      </c>
      <c r="E1566" s="1">
        <v>0</v>
      </c>
      <c r="F1566" s="1">
        <v>0</v>
      </c>
      <c r="G1566" s="2">
        <f t="shared" si="34"/>
        <v>15755.765249999999</v>
      </c>
      <c r="H1566" s="2">
        <f t="shared" si="35"/>
        <v>0.25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140824.71</v>
      </c>
      <c r="D1567" s="1">
        <v>0</v>
      </c>
      <c r="E1567" s="1">
        <v>0</v>
      </c>
      <c r="F1567" s="1">
        <v>0</v>
      </c>
      <c r="G1567" s="2">
        <f t="shared" si="34"/>
        <v>12392.574479999999</v>
      </c>
      <c r="H1567" s="2">
        <f t="shared" si="35"/>
        <v>0.29000000000814907</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623265.6</v>
      </c>
      <c r="D1568" s="1">
        <v>0</v>
      </c>
      <c r="E1568" s="1">
        <v>0</v>
      </c>
      <c r="F1568" s="1">
        <v>0</v>
      </c>
      <c r="G1568" s="2">
        <f t="shared" si="34"/>
        <v>55470.638399999996</v>
      </c>
      <c r="H1568" s="2">
        <f t="shared" si="35"/>
        <v>0.40000000002328306</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493902.43</v>
      </c>
      <c r="D1569" s="1">
        <v>0</v>
      </c>
      <c r="E1569" s="1">
        <v>0</v>
      </c>
      <c r="F1569" s="1">
        <v>0</v>
      </c>
      <c r="G1569" s="2">
        <f t="shared" si="34"/>
        <v>44451.218699999998</v>
      </c>
      <c r="H1569" s="2">
        <f t="shared" si="35"/>
        <v>0.42999999999301508</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13098560.76</v>
      </c>
      <c r="D1576" s="1">
        <v>0</v>
      </c>
      <c r="E1576" s="1">
        <v>0</v>
      </c>
      <c r="F1576" s="1">
        <v>0</v>
      </c>
      <c r="G1576" s="2">
        <f t="shared" si="34"/>
        <v>1270560.3937200001</v>
      </c>
      <c r="H1576" s="2">
        <f t="shared" si="35"/>
        <v>0.24000000022351742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3146.19</v>
      </c>
      <c r="D1577" s="1">
        <v>0</v>
      </c>
      <c r="E1577" s="1">
        <v>0</v>
      </c>
      <c r="F1577" s="1">
        <v>0</v>
      </c>
      <c r="G1577" s="2">
        <f t="shared" si="34"/>
        <v>308.32661999999999</v>
      </c>
      <c r="H1577" s="2">
        <f t="shared" si="35"/>
        <v>0.19000000000005457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12933909.560000001</v>
      </c>
      <c r="D1578" s="1">
        <v>0</v>
      </c>
      <c r="E1578" s="1">
        <v>0</v>
      </c>
      <c r="F1578" s="1">
        <v>0</v>
      </c>
      <c r="G1578" s="2">
        <f t="shared" si="34"/>
        <v>1280457.0464400002</v>
      </c>
      <c r="H1578" s="2">
        <f t="shared" si="35"/>
        <v>0.43999999947845936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161505.01</v>
      </c>
      <c r="D1579" s="1">
        <v>0</v>
      </c>
      <c r="E1579" s="1">
        <v>0</v>
      </c>
      <c r="F1579" s="1">
        <v>0</v>
      </c>
      <c r="G1579" s="2">
        <f t="shared" si="34"/>
        <v>16150.501000000002</v>
      </c>
      <c r="H1579" s="2">
        <f t="shared" si="35"/>
        <v>1.0000000009313226E-2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29236</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110229879</v>
      </c>
      <c r="I16" s="172">
        <f>'PR-RAS'!E6</f>
        <v>121209501.52</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123032609</v>
      </c>
      <c r="I17" s="172">
        <f>'PR-RAS'!E151</f>
        <v>126453700.60000001</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75466061</v>
      </c>
      <c r="I19" s="173">
        <f>'PR-RAS'!E646</f>
        <v>83314431.330000013</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56542648</v>
      </c>
      <c r="I20" s="175">
        <f>BILANCA!E7</f>
        <v>63770013.850000001</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5475859</v>
      </c>
      <c r="I21" s="177">
        <f>BILANCA!E68</f>
        <v>4240660.4999999991</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80971609</v>
      </c>
      <c r="I22" s="177">
        <f>BILANCA!E176</f>
        <v>88282556.519999996</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-18953102</v>
      </c>
      <c r="I23" s="179">
        <f>BILANCA!E237</f>
        <v>-20271882.169999998</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126637186</v>
      </c>
      <c r="I28" s="181">
        <f>'RAS-funkcijski'!E141</f>
        <v>129745857.79000001</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8537134.6199999992</v>
      </c>
      <c r="I29" s="175">
        <f>'P-VRIO'!E5</f>
        <v>53355.45</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8537134.6199999992</v>
      </c>
      <c r="I30" s="177">
        <f>'P-VRIO'!E22</f>
        <v>45355.45</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10181.83</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10181.83</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80001581</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87693786.50000003</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74595225.739999995</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13098560.76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145" zoomScale="110" zoomScaleNormal="110" workbookViewId="0">
      <selection activeCell="J644" sqref="J64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110229879</v>
      </c>
      <c r="E6" s="53">
        <f>E7+E44+E50+E82+E106+E124+E133+E139</f>
        <v>121209501.52</v>
      </c>
      <c r="F6" s="54">
        <f t="shared" ref="F6:F131" si="0">IF(D6&lt;&gt;0,IF(E6/D6&gt;=100,"&gt;&gt;100",E6/D6*100),"-")</f>
        <v>109.96065914215509</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6012872</v>
      </c>
      <c r="E50" s="53">
        <f>E51+E54+E59+E62+E65+E68+E71+E74+E77</f>
        <v>6782444.1200000001</v>
      </c>
      <c r="F50" s="54">
        <f t="shared" si="0"/>
        <v>112.79874442695603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1793014</v>
      </c>
      <c r="E62" s="53">
        <f t="shared" si="13"/>
        <v>819296.68</v>
      </c>
      <c r="F62" s="54">
        <f t="shared" si="0"/>
        <v>45.69382503427191</v>
      </c>
    </row>
    <row r="63" spans="1:6" ht="12.75" customHeight="1" x14ac:dyDescent="0.2">
      <c r="A63" s="55">
        <v>6341</v>
      </c>
      <c r="B63" s="87" t="s">
        <v>169</v>
      </c>
      <c r="C63" s="52" t="s">
        <v>170</v>
      </c>
      <c r="D63" s="244">
        <v>1793014</v>
      </c>
      <c r="E63" s="244">
        <v>819296.68</v>
      </c>
      <c r="F63" s="54">
        <f t="shared" si="0"/>
        <v>45.69382503427191</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4134887</v>
      </c>
      <c r="E68" s="53">
        <f t="shared" si="15"/>
        <v>5963147.4400000004</v>
      </c>
      <c r="F68" s="54">
        <f t="shared" si="0"/>
        <v>144.21548738816804</v>
      </c>
    </row>
    <row r="69" spans="1:6" ht="12.75" customHeight="1" x14ac:dyDescent="0.2">
      <c r="A69" s="55" t="s">
        <v>181</v>
      </c>
      <c r="B69" s="87" t="s">
        <v>182</v>
      </c>
      <c r="C69" s="52" t="s">
        <v>181</v>
      </c>
      <c r="D69" s="244">
        <v>4097387</v>
      </c>
      <c r="E69" s="244">
        <v>5963147.4400000004</v>
      </c>
      <c r="F69" s="54">
        <f t="shared" si="0"/>
        <v>145.53537266555492</v>
      </c>
    </row>
    <row r="70" spans="1:6" ht="24" x14ac:dyDescent="0.2">
      <c r="A70" s="55" t="s">
        <v>183</v>
      </c>
      <c r="B70" s="87" t="s">
        <v>184</v>
      </c>
      <c r="C70" s="52" t="s">
        <v>183</v>
      </c>
      <c r="D70" s="244">
        <v>37500</v>
      </c>
      <c r="E70" s="244"/>
      <c r="F70" s="54">
        <f t="shared" si="0"/>
        <v>0</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84971</v>
      </c>
      <c r="E74" s="53">
        <f t="shared" si="17"/>
        <v>0</v>
      </c>
      <c r="F74" s="54">
        <f t="shared" si="0"/>
        <v>0</v>
      </c>
    </row>
    <row r="75" spans="1:6" ht="12.75" customHeight="1" x14ac:dyDescent="0.2">
      <c r="A75" s="55" t="s">
        <v>193</v>
      </c>
      <c r="B75" s="87" t="s">
        <v>194</v>
      </c>
      <c r="C75" s="52" t="s">
        <v>193</v>
      </c>
      <c r="D75" s="244">
        <v>84971</v>
      </c>
      <c r="E75" s="244"/>
      <c r="F75" s="54">
        <f t="shared" si="0"/>
        <v>0</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40452</v>
      </c>
      <c r="E82" s="53">
        <f t="shared" si="19"/>
        <v>91088.8</v>
      </c>
      <c r="F82" s="54">
        <f t="shared" si="0"/>
        <v>225.177494314249</v>
      </c>
    </row>
    <row r="83" spans="1:6" ht="12.75" customHeight="1" x14ac:dyDescent="0.2">
      <c r="A83" s="55">
        <v>641</v>
      </c>
      <c r="B83" s="87" t="s">
        <v>209</v>
      </c>
      <c r="C83" s="52" t="s">
        <v>210</v>
      </c>
      <c r="D83" s="53">
        <f t="shared" ref="D83:E83" si="20">SUM(D84:D90)</f>
        <v>40452</v>
      </c>
      <c r="E83" s="53">
        <f t="shared" si="20"/>
        <v>91088.8</v>
      </c>
      <c r="F83" s="54">
        <f t="shared" si="0"/>
        <v>225.177494314249</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13</v>
      </c>
      <c r="E85" s="244">
        <v>20.81</v>
      </c>
      <c r="F85" s="54">
        <f t="shared" si="0"/>
        <v>160.07692307692307</v>
      </c>
    </row>
    <row r="86" spans="1:6" ht="12.75" customHeight="1" x14ac:dyDescent="0.2">
      <c r="A86" s="55">
        <v>6414</v>
      </c>
      <c r="B86" s="87" t="s">
        <v>215</v>
      </c>
      <c r="C86" s="52" t="s">
        <v>216</v>
      </c>
      <c r="D86" s="244"/>
      <c r="E86" s="244">
        <v>2812.99</v>
      </c>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v>40439</v>
      </c>
      <c r="E88" s="244"/>
      <c r="F88" s="54">
        <f t="shared" si="0"/>
        <v>0</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v>88255</v>
      </c>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15016172</v>
      </c>
      <c r="E106" s="53">
        <f t="shared" si="23"/>
        <v>16719469.890000001</v>
      </c>
      <c r="F106" s="54">
        <f t="shared" si="0"/>
        <v>111.34308990333888</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15016172</v>
      </c>
      <c r="E112" s="53">
        <f t="shared" si="25"/>
        <v>16719469.890000001</v>
      </c>
      <c r="F112" s="54">
        <f t="shared" si="0"/>
        <v>111.34308990333888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15016172</v>
      </c>
      <c r="E117" s="244">
        <v>16719469.890000001</v>
      </c>
      <c r="F117" s="54">
        <f t="shared" si="0"/>
        <v>111.34308990333888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2406745</v>
      </c>
      <c r="E124" s="53">
        <f t="shared" si="27"/>
        <v>2062155.0299999998</v>
      </c>
      <c r="F124" s="54">
        <f t="shared" si="0"/>
        <v>85.682323220781583</v>
      </c>
    </row>
    <row r="125" spans="1:6" ht="12.75" customHeight="1" x14ac:dyDescent="0.2">
      <c r="A125" s="55">
        <v>661</v>
      </c>
      <c r="B125" s="88" t="s">
        <v>293</v>
      </c>
      <c r="C125" s="52" t="s">
        <v>294</v>
      </c>
      <c r="D125" s="53">
        <f t="shared" ref="D125:E125" si="28">SUM(D126:D127)</f>
        <v>730276</v>
      </c>
      <c r="E125" s="53">
        <f t="shared" si="28"/>
        <v>949721.36</v>
      </c>
      <c r="F125" s="54">
        <f t="shared" si="0"/>
        <v>130.04964698278459</v>
      </c>
    </row>
    <row r="126" spans="1:6" ht="12.75" customHeight="1" x14ac:dyDescent="0.2">
      <c r="A126" s="55">
        <v>6614</v>
      </c>
      <c r="B126" s="88" t="s">
        <v>295</v>
      </c>
      <c r="C126" s="52" t="s">
        <v>296</v>
      </c>
      <c r="D126" s="244">
        <v>24396</v>
      </c>
      <c r="E126" s="244"/>
      <c r="F126" s="54">
        <f t="shared" si="0"/>
        <v>0</v>
      </c>
    </row>
    <row r="127" spans="1:6" ht="12.75" customHeight="1" x14ac:dyDescent="0.2">
      <c r="A127" s="55">
        <v>6615</v>
      </c>
      <c r="B127" s="88" t="s">
        <v>297</v>
      </c>
      <c r="C127" s="52" t="s">
        <v>298</v>
      </c>
      <c r="D127" s="244">
        <v>705880</v>
      </c>
      <c r="E127" s="244">
        <v>949721.36</v>
      </c>
      <c r="F127" s="54">
        <f t="shared" si="0"/>
        <v>134.54430781435937</v>
      </c>
    </row>
    <row r="128" spans="1:6" ht="24" x14ac:dyDescent="0.2">
      <c r="A128" s="55">
        <v>663</v>
      </c>
      <c r="B128" s="233" t="s">
        <v>299</v>
      </c>
      <c r="C128" s="52" t="s">
        <v>300</v>
      </c>
      <c r="D128" s="53">
        <f t="shared" ref="D128:E128" si="29">SUM(D129:D132)</f>
        <v>1676469</v>
      </c>
      <c r="E128" s="53">
        <f t="shared" si="29"/>
        <v>1112433.67</v>
      </c>
      <c r="F128" s="54">
        <f t="shared" si="0"/>
        <v>66.355755459838505</v>
      </c>
    </row>
    <row r="129" spans="1:6" ht="12.75" customHeight="1" x14ac:dyDescent="0.2">
      <c r="A129" s="55">
        <v>6631</v>
      </c>
      <c r="B129" s="88" t="s">
        <v>301</v>
      </c>
      <c r="C129" s="52" t="s">
        <v>302</v>
      </c>
      <c r="D129" s="244">
        <v>1657669</v>
      </c>
      <c r="E129" s="244">
        <v>1057912.92</v>
      </c>
      <c r="F129" s="54">
        <f t="shared" si="0"/>
        <v>63.819310127655157</v>
      </c>
    </row>
    <row r="130" spans="1:6" ht="12.75" customHeight="1" x14ac:dyDescent="0.2">
      <c r="A130" s="55">
        <v>6632</v>
      </c>
      <c r="B130" s="234" t="s">
        <v>303</v>
      </c>
      <c r="C130" s="52" t="s">
        <v>304</v>
      </c>
      <c r="D130" s="244">
        <v>18800</v>
      </c>
      <c r="E130" s="244">
        <v>54520.75</v>
      </c>
      <c r="F130" s="54">
        <f t="shared" si="0"/>
        <v>290.00398936170211</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86620333</v>
      </c>
      <c r="E133" s="53">
        <f t="shared" si="30"/>
        <v>95528615.25999999</v>
      </c>
      <c r="F133" s="54">
        <f t="shared" ref="F133:F223" si="31">IF(D133&lt;&gt;0,IF(E133/D133&gt;=100,"&gt;&gt;100",E133/D133*100),"-")</f>
        <v>110.28428539982637</v>
      </c>
    </row>
    <row r="134" spans="1:6" ht="24" x14ac:dyDescent="0.2">
      <c r="A134" s="55">
        <v>671</v>
      </c>
      <c r="B134" s="234" t="s">
        <v>311</v>
      </c>
      <c r="C134" s="52" t="s">
        <v>312</v>
      </c>
      <c r="D134" s="53">
        <f t="shared" ref="D134:E134" si="32">SUM(D135:D137)</f>
        <v>3965095</v>
      </c>
      <c r="E134" s="53">
        <f t="shared" si="32"/>
        <v>4242459.71</v>
      </c>
      <c r="F134" s="54">
        <f t="shared" si="31"/>
        <v>106.9951592584793</v>
      </c>
    </row>
    <row r="135" spans="1:6" ht="12.75" customHeight="1" x14ac:dyDescent="0.2">
      <c r="A135" s="55">
        <v>6711</v>
      </c>
      <c r="B135" s="87" t="s">
        <v>313</v>
      </c>
      <c r="C135" s="52" t="s">
        <v>314</v>
      </c>
      <c r="D135" s="244">
        <v>2375595</v>
      </c>
      <c r="E135" s="244">
        <v>2467754.71</v>
      </c>
      <c r="F135" s="54">
        <f t="shared" si="31"/>
        <v>103.87943694106107</v>
      </c>
    </row>
    <row r="136" spans="1:6" ht="24" x14ac:dyDescent="0.2">
      <c r="A136" s="55">
        <v>6712</v>
      </c>
      <c r="B136" s="234" t="s">
        <v>315</v>
      </c>
      <c r="C136" s="52" t="s">
        <v>316</v>
      </c>
      <c r="D136" s="244">
        <v>1589500</v>
      </c>
      <c r="E136" s="244">
        <v>1774705</v>
      </c>
      <c r="F136" s="54">
        <f t="shared" si="31"/>
        <v>111.65177728845548</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v>82655238</v>
      </c>
      <c r="E138" s="244">
        <v>91286155.549999997</v>
      </c>
      <c r="F138" s="54">
        <f t="shared" si="31"/>
        <v>110.44206968468228</v>
      </c>
    </row>
    <row r="139" spans="1:6" ht="12.75" customHeight="1" x14ac:dyDescent="0.2">
      <c r="A139" s="55">
        <v>68</v>
      </c>
      <c r="B139" s="87" t="s">
        <v>321</v>
      </c>
      <c r="C139" s="52" t="s">
        <v>322</v>
      </c>
      <c r="D139" s="53">
        <f t="shared" ref="D139:E139" si="33">D140+D150</f>
        <v>133305</v>
      </c>
      <c r="E139" s="53">
        <f t="shared" si="33"/>
        <v>25728.42</v>
      </c>
      <c r="F139" s="54">
        <f t="shared" si="31"/>
        <v>19.300416338471923</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133305</v>
      </c>
      <c r="E150" s="244">
        <v>25728.42</v>
      </c>
      <c r="F150" s="54">
        <f t="shared" si="31"/>
        <v>19.300416338471923</v>
      </c>
    </row>
    <row r="151" spans="1:6" ht="12.75" customHeight="1" x14ac:dyDescent="0.2">
      <c r="A151" s="55">
        <v>3</v>
      </c>
      <c r="B151" s="87" t="s">
        <v>345</v>
      </c>
      <c r="C151" s="52" t="s">
        <v>53</v>
      </c>
      <c r="D151" s="53">
        <f t="shared" ref="D151:E151" si="35">D152+D163+D196+D215+D224+D252+D263</f>
        <v>123032609</v>
      </c>
      <c r="E151" s="53">
        <f t="shared" si="35"/>
        <v>126453700.60000001</v>
      </c>
      <c r="F151" s="54">
        <f t="shared" si="31"/>
        <v>102.78063809896123</v>
      </c>
    </row>
    <row r="152" spans="1:6" ht="12.75" customHeight="1" x14ac:dyDescent="0.2">
      <c r="A152" s="55">
        <v>31</v>
      </c>
      <c r="B152" s="87" t="s">
        <v>346</v>
      </c>
      <c r="C152" s="52" t="s">
        <v>35</v>
      </c>
      <c r="D152" s="53">
        <f t="shared" ref="D152:E152" si="36">D153+D158+D159</f>
        <v>94862151</v>
      </c>
      <c r="E152" s="53">
        <f t="shared" si="36"/>
        <v>97331487.25</v>
      </c>
      <c r="F152" s="54">
        <f t="shared" si="31"/>
        <v>102.60307849228509</v>
      </c>
    </row>
    <row r="153" spans="1:6" ht="12.75" customHeight="1" x14ac:dyDescent="0.2">
      <c r="A153" s="55">
        <v>311</v>
      </c>
      <c r="B153" s="87" t="s">
        <v>347</v>
      </c>
      <c r="C153" s="52" t="s">
        <v>348</v>
      </c>
      <c r="D153" s="53">
        <f t="shared" ref="D153:E153" si="37">SUM(D154:D157)</f>
        <v>79465750</v>
      </c>
      <c r="E153" s="53">
        <f t="shared" si="37"/>
        <v>81536606.939999998</v>
      </c>
      <c r="F153" s="54">
        <f t="shared" si="31"/>
        <v>102.60597419643054</v>
      </c>
    </row>
    <row r="154" spans="1:6" ht="12.75" customHeight="1" x14ac:dyDescent="0.2">
      <c r="A154" s="55">
        <v>3111</v>
      </c>
      <c r="B154" s="87" t="s">
        <v>349</v>
      </c>
      <c r="C154" s="52" t="s">
        <v>350</v>
      </c>
      <c r="D154" s="244">
        <v>55122685</v>
      </c>
      <c r="E154" s="244">
        <v>57135892.670000002</v>
      </c>
      <c r="F154" s="54">
        <f t="shared" si="31"/>
        <v>103.65223078302517</v>
      </c>
    </row>
    <row r="155" spans="1:6" ht="12.75" customHeight="1" x14ac:dyDescent="0.2">
      <c r="A155" s="55">
        <v>3112</v>
      </c>
      <c r="B155" s="87" t="s">
        <v>351</v>
      </c>
      <c r="C155" s="52" t="s">
        <v>352</v>
      </c>
      <c r="D155" s="244">
        <v>9299</v>
      </c>
      <c r="E155" s="244">
        <v>9957.6</v>
      </c>
      <c r="F155" s="54">
        <f t="shared" si="31"/>
        <v>107.08248198731047</v>
      </c>
    </row>
    <row r="156" spans="1:6" ht="12.75" customHeight="1" x14ac:dyDescent="0.2">
      <c r="A156" s="55">
        <v>3113</v>
      </c>
      <c r="B156" s="87" t="s">
        <v>353</v>
      </c>
      <c r="C156" s="52" t="s">
        <v>354</v>
      </c>
      <c r="D156" s="244">
        <v>2032149</v>
      </c>
      <c r="E156" s="244">
        <v>2727124.51</v>
      </c>
      <c r="F156" s="54">
        <f t="shared" si="31"/>
        <v>134.19904298356073</v>
      </c>
    </row>
    <row r="157" spans="1:6" ht="12.75" customHeight="1" x14ac:dyDescent="0.2">
      <c r="A157" s="55">
        <v>3114</v>
      </c>
      <c r="B157" s="87" t="s">
        <v>355</v>
      </c>
      <c r="C157" s="52" t="s">
        <v>356</v>
      </c>
      <c r="D157" s="244">
        <v>22301617</v>
      </c>
      <c r="E157" s="244">
        <v>21663632.16</v>
      </c>
      <c r="F157" s="54">
        <f t="shared" si="31"/>
        <v>97.139288868605362</v>
      </c>
    </row>
    <row r="158" spans="1:6" ht="12.75" customHeight="1" x14ac:dyDescent="0.2">
      <c r="A158" s="55">
        <v>312</v>
      </c>
      <c r="B158" s="87" t="s">
        <v>357</v>
      </c>
      <c r="C158" s="52" t="s">
        <v>358</v>
      </c>
      <c r="D158" s="244">
        <v>3165372</v>
      </c>
      <c r="E158" s="244">
        <v>3496839.88</v>
      </c>
      <c r="F158" s="54">
        <f t="shared" si="31"/>
        <v>110.47168800381124</v>
      </c>
    </row>
    <row r="159" spans="1:6" ht="12.75" customHeight="1" x14ac:dyDescent="0.2">
      <c r="A159" s="55">
        <v>313</v>
      </c>
      <c r="B159" s="87" t="s">
        <v>359</v>
      </c>
      <c r="C159" s="52" t="s">
        <v>360</v>
      </c>
      <c r="D159" s="53">
        <f t="shared" ref="D159:E159" si="38">SUM(D160:D162)</f>
        <v>12231029</v>
      </c>
      <c r="E159" s="53">
        <f t="shared" si="38"/>
        <v>12298040.43</v>
      </c>
      <c r="F159" s="54">
        <f t="shared" si="31"/>
        <v>100.5478805585368</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12231029</v>
      </c>
      <c r="E161" s="244">
        <v>12286391.859999999</v>
      </c>
      <c r="F161" s="54">
        <f t="shared" si="31"/>
        <v>100.45264270078992</v>
      </c>
    </row>
    <row r="162" spans="1:6" ht="12.75" customHeight="1" x14ac:dyDescent="0.2">
      <c r="A162" s="55">
        <v>3133</v>
      </c>
      <c r="B162" s="87" t="s">
        <v>364</v>
      </c>
      <c r="C162" s="52" t="s">
        <v>365</v>
      </c>
      <c r="D162" s="244"/>
      <c r="E162" s="244">
        <v>11648.57</v>
      </c>
      <c r="F162" s="54" t="str">
        <f t="shared" si="31"/>
        <v>-</v>
      </c>
    </row>
    <row r="163" spans="1:6" ht="12.75" customHeight="1" x14ac:dyDescent="0.2">
      <c r="A163" s="55">
        <v>32</v>
      </c>
      <c r="B163" s="87" t="s">
        <v>366</v>
      </c>
      <c r="C163" s="52" t="s">
        <v>367</v>
      </c>
      <c r="D163" s="53">
        <f t="shared" ref="D163:E163" si="39">D164+D169+D177+D187+D188</f>
        <v>27324644</v>
      </c>
      <c r="E163" s="53">
        <f t="shared" si="39"/>
        <v>27640138.529999997</v>
      </c>
      <c r="F163" s="54">
        <f t="shared" si="31"/>
        <v>101.15461533551908</v>
      </c>
    </row>
    <row r="164" spans="1:6" ht="12.75" customHeight="1" x14ac:dyDescent="0.2">
      <c r="A164" s="55">
        <v>321</v>
      </c>
      <c r="B164" s="87" t="s">
        <v>368</v>
      </c>
      <c r="C164" s="52" t="s">
        <v>369</v>
      </c>
      <c r="D164" s="53">
        <f t="shared" ref="D164:E164" si="40">SUM(D165:D168)</f>
        <v>2728339</v>
      </c>
      <c r="E164" s="53">
        <f t="shared" si="40"/>
        <v>2768643.03</v>
      </c>
      <c r="F164" s="54">
        <f t="shared" si="31"/>
        <v>101.47723688295332</v>
      </c>
    </row>
    <row r="165" spans="1:6" ht="12.75" customHeight="1" x14ac:dyDescent="0.2">
      <c r="A165" s="55">
        <v>3211</v>
      </c>
      <c r="B165" s="87" t="s">
        <v>370</v>
      </c>
      <c r="C165" s="52" t="s">
        <v>371</v>
      </c>
      <c r="D165" s="244">
        <v>59142</v>
      </c>
      <c r="E165" s="244">
        <v>94698.69</v>
      </c>
      <c r="F165" s="54">
        <f t="shared" si="31"/>
        <v>160.12087856345744</v>
      </c>
    </row>
    <row r="166" spans="1:6" ht="12.75" customHeight="1" x14ac:dyDescent="0.2">
      <c r="A166" s="55">
        <v>3212</v>
      </c>
      <c r="B166" s="87" t="s">
        <v>372</v>
      </c>
      <c r="C166" s="52" t="s">
        <v>373</v>
      </c>
      <c r="D166" s="244">
        <v>2540021</v>
      </c>
      <c r="E166" s="244">
        <v>2552401.34</v>
      </c>
      <c r="F166" s="54">
        <f t="shared" si="31"/>
        <v>100.48741093085449</v>
      </c>
    </row>
    <row r="167" spans="1:6" ht="12.75" customHeight="1" x14ac:dyDescent="0.2">
      <c r="A167" s="55">
        <v>3213</v>
      </c>
      <c r="B167" s="87" t="s">
        <v>374</v>
      </c>
      <c r="C167" s="52" t="s">
        <v>375</v>
      </c>
      <c r="D167" s="244">
        <v>129176</v>
      </c>
      <c r="E167" s="244">
        <v>121543</v>
      </c>
      <c r="F167" s="54">
        <f t="shared" si="31"/>
        <v>94.091007617514094</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16081214</v>
      </c>
      <c r="E169" s="53">
        <f t="shared" si="41"/>
        <v>16464749.92</v>
      </c>
      <c r="F169" s="54">
        <f t="shared" si="31"/>
        <v>102.38499357075904</v>
      </c>
    </row>
    <row r="170" spans="1:6" ht="12.75" customHeight="1" x14ac:dyDescent="0.2">
      <c r="A170" s="55">
        <v>3221</v>
      </c>
      <c r="B170" s="87" t="s">
        <v>380</v>
      </c>
      <c r="C170" s="52" t="s">
        <v>381</v>
      </c>
      <c r="D170" s="244">
        <v>1267264</v>
      </c>
      <c r="E170" s="244">
        <v>1221497.43</v>
      </c>
      <c r="F170" s="54">
        <f t="shared" si="31"/>
        <v>96.388552819302049</v>
      </c>
    </row>
    <row r="171" spans="1:6" ht="12.75" customHeight="1" x14ac:dyDescent="0.2">
      <c r="A171" s="55">
        <v>3222</v>
      </c>
      <c r="B171" s="87" t="s">
        <v>382</v>
      </c>
      <c r="C171" s="52" t="s">
        <v>383</v>
      </c>
      <c r="D171" s="244">
        <v>10795736</v>
      </c>
      <c r="E171" s="244">
        <v>10211849.59</v>
      </c>
      <c r="F171" s="54">
        <f t="shared" si="31"/>
        <v>94.591508999479061</v>
      </c>
    </row>
    <row r="172" spans="1:6" ht="12.75" customHeight="1" x14ac:dyDescent="0.2">
      <c r="A172" s="55">
        <v>3223</v>
      </c>
      <c r="B172" s="87" t="s">
        <v>384</v>
      </c>
      <c r="C172" s="52" t="s">
        <v>385</v>
      </c>
      <c r="D172" s="244">
        <v>2978529</v>
      </c>
      <c r="E172" s="244">
        <v>3914566.06</v>
      </c>
      <c r="F172" s="54">
        <f t="shared" si="31"/>
        <v>131.42615230538297</v>
      </c>
    </row>
    <row r="173" spans="1:6" ht="12.75" customHeight="1" x14ac:dyDescent="0.2">
      <c r="A173" s="55">
        <v>3224</v>
      </c>
      <c r="B173" s="87" t="s">
        <v>386</v>
      </c>
      <c r="C173" s="52" t="s">
        <v>387</v>
      </c>
      <c r="D173" s="244">
        <v>465581</v>
      </c>
      <c r="E173" s="244">
        <v>403721.28</v>
      </c>
      <c r="F173" s="54">
        <f t="shared" si="31"/>
        <v>86.713435470949207</v>
      </c>
    </row>
    <row r="174" spans="1:6" ht="12.75" customHeight="1" x14ac:dyDescent="0.2">
      <c r="A174" s="55">
        <v>3225</v>
      </c>
      <c r="B174" s="87" t="s">
        <v>388</v>
      </c>
      <c r="C174" s="52" t="s">
        <v>389</v>
      </c>
      <c r="D174" s="244">
        <v>572215</v>
      </c>
      <c r="E174" s="244">
        <v>684526.42</v>
      </c>
      <c r="F174" s="54">
        <f t="shared" si="31"/>
        <v>119.62748617215557</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1889</v>
      </c>
      <c r="E176" s="244">
        <v>28589.14</v>
      </c>
      <c r="F176" s="54">
        <f t="shared" si="31"/>
        <v>1513.4536791953415</v>
      </c>
    </row>
    <row r="177" spans="1:6" ht="12.75" customHeight="1" x14ac:dyDescent="0.2">
      <c r="A177" s="55">
        <v>323</v>
      </c>
      <c r="B177" s="87" t="s">
        <v>394</v>
      </c>
      <c r="C177" s="52" t="s">
        <v>395</v>
      </c>
      <c r="D177" s="53">
        <f t="shared" ref="D177:E177" si="42">SUM(D178:D186)</f>
        <v>7664163</v>
      </c>
      <c r="E177" s="53">
        <f t="shared" si="42"/>
        <v>7316059.9199999999</v>
      </c>
      <c r="F177" s="54">
        <f t="shared" si="31"/>
        <v>95.45804179791061</v>
      </c>
    </row>
    <row r="178" spans="1:6" ht="12.75" customHeight="1" x14ac:dyDescent="0.2">
      <c r="A178" s="55">
        <v>3231</v>
      </c>
      <c r="B178" s="87" t="s">
        <v>396</v>
      </c>
      <c r="C178" s="52" t="s">
        <v>397</v>
      </c>
      <c r="D178" s="244">
        <v>199709</v>
      </c>
      <c r="E178" s="244">
        <v>201152.76</v>
      </c>
      <c r="F178" s="54">
        <f t="shared" si="31"/>
        <v>100.72293186586482</v>
      </c>
    </row>
    <row r="179" spans="1:6" ht="12.75" customHeight="1" x14ac:dyDescent="0.2">
      <c r="A179" s="55">
        <v>3232</v>
      </c>
      <c r="B179" s="87" t="s">
        <v>398</v>
      </c>
      <c r="C179" s="52" t="s">
        <v>399</v>
      </c>
      <c r="D179" s="244">
        <v>1694930</v>
      </c>
      <c r="E179" s="244">
        <v>1183270.96</v>
      </c>
      <c r="F179" s="54">
        <f t="shared" si="31"/>
        <v>69.812379272300333</v>
      </c>
    </row>
    <row r="180" spans="1:6" ht="12.75" customHeight="1" x14ac:dyDescent="0.2">
      <c r="A180" s="55">
        <v>3233</v>
      </c>
      <c r="B180" s="87" t="s">
        <v>400</v>
      </c>
      <c r="C180" s="52" t="s">
        <v>401</v>
      </c>
      <c r="D180" s="244">
        <v>42764</v>
      </c>
      <c r="E180" s="244">
        <v>59070.879999999997</v>
      </c>
      <c r="F180" s="54">
        <f t="shared" si="31"/>
        <v>138.13226078009541</v>
      </c>
    </row>
    <row r="181" spans="1:6" ht="12.75" customHeight="1" x14ac:dyDescent="0.2">
      <c r="A181" s="55">
        <v>3234</v>
      </c>
      <c r="B181" s="87" t="s">
        <v>402</v>
      </c>
      <c r="C181" s="52" t="s">
        <v>403</v>
      </c>
      <c r="D181" s="244">
        <v>2609645</v>
      </c>
      <c r="E181" s="244">
        <v>2390797.0299999998</v>
      </c>
      <c r="F181" s="54">
        <f t="shared" si="31"/>
        <v>91.613879665625007</v>
      </c>
    </row>
    <row r="182" spans="1:6" ht="12.75" customHeight="1" x14ac:dyDescent="0.2">
      <c r="A182" s="55">
        <v>3235</v>
      </c>
      <c r="B182" s="87" t="s">
        <v>404</v>
      </c>
      <c r="C182" s="52" t="s">
        <v>405</v>
      </c>
      <c r="D182" s="244">
        <v>1393508</v>
      </c>
      <c r="E182" s="244">
        <v>1335991.04</v>
      </c>
      <c r="F182" s="54">
        <f t="shared" si="31"/>
        <v>95.87250593466274</v>
      </c>
    </row>
    <row r="183" spans="1:6" ht="12.75" customHeight="1" x14ac:dyDescent="0.2">
      <c r="A183" s="55">
        <v>3236</v>
      </c>
      <c r="B183" s="87" t="s">
        <v>406</v>
      </c>
      <c r="C183" s="52" t="s">
        <v>407</v>
      </c>
      <c r="D183" s="244">
        <v>132665</v>
      </c>
      <c r="E183" s="244">
        <v>134670.01999999999</v>
      </c>
      <c r="F183" s="54">
        <f t="shared" si="31"/>
        <v>101.51134059473108</v>
      </c>
    </row>
    <row r="184" spans="1:6" ht="12.75" customHeight="1" x14ac:dyDescent="0.2">
      <c r="A184" s="55">
        <v>3237</v>
      </c>
      <c r="B184" s="87" t="s">
        <v>408</v>
      </c>
      <c r="C184" s="52" t="s">
        <v>409</v>
      </c>
      <c r="D184" s="244">
        <v>907709</v>
      </c>
      <c r="E184" s="244">
        <v>1276601.21</v>
      </c>
      <c r="F184" s="54">
        <f t="shared" si="31"/>
        <v>140.63991984215204</v>
      </c>
    </row>
    <row r="185" spans="1:6" ht="12.75" customHeight="1" x14ac:dyDescent="0.2">
      <c r="A185" s="55">
        <v>3238</v>
      </c>
      <c r="B185" s="87" t="s">
        <v>410</v>
      </c>
      <c r="C185" s="52" t="s">
        <v>411</v>
      </c>
      <c r="D185" s="244">
        <v>564374</v>
      </c>
      <c r="E185" s="244">
        <v>609028.78</v>
      </c>
      <c r="F185" s="54">
        <f t="shared" si="31"/>
        <v>107.91226739715154</v>
      </c>
    </row>
    <row r="186" spans="1:6" ht="12.75" customHeight="1" x14ac:dyDescent="0.2">
      <c r="A186" s="55">
        <v>3239</v>
      </c>
      <c r="B186" s="87" t="s">
        <v>412</v>
      </c>
      <c r="C186" s="52" t="s">
        <v>413</v>
      </c>
      <c r="D186" s="244">
        <v>118859</v>
      </c>
      <c r="E186" s="244">
        <v>125477.24</v>
      </c>
      <c r="F186" s="54">
        <f t="shared" si="31"/>
        <v>105.56814376698442</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850928</v>
      </c>
      <c r="E188" s="53">
        <f t="shared" si="43"/>
        <v>1090685.6599999999</v>
      </c>
      <c r="F188" s="54">
        <f t="shared" si="31"/>
        <v>128.17602194310211</v>
      </c>
    </row>
    <row r="189" spans="1:6" ht="12.75" customHeight="1" x14ac:dyDescent="0.2">
      <c r="A189" s="55">
        <v>3291</v>
      </c>
      <c r="B189" s="234" t="s">
        <v>418</v>
      </c>
      <c r="C189" s="52" t="s">
        <v>419</v>
      </c>
      <c r="D189" s="244">
        <v>92615</v>
      </c>
      <c r="E189" s="244">
        <v>85219.01</v>
      </c>
      <c r="F189" s="54">
        <f t="shared" si="31"/>
        <v>92.014263348269708</v>
      </c>
    </row>
    <row r="190" spans="1:6" ht="12.75" customHeight="1" x14ac:dyDescent="0.2">
      <c r="A190" s="55">
        <v>3292</v>
      </c>
      <c r="B190" s="87" t="s">
        <v>420</v>
      </c>
      <c r="C190" s="52" t="s">
        <v>421</v>
      </c>
      <c r="D190" s="244">
        <v>364332</v>
      </c>
      <c r="E190" s="244">
        <v>353828.6</v>
      </c>
      <c r="F190" s="54">
        <f t="shared" si="31"/>
        <v>97.117080025910425</v>
      </c>
    </row>
    <row r="191" spans="1:6" ht="12.75" customHeight="1" x14ac:dyDescent="0.2">
      <c r="A191" s="55">
        <v>3293</v>
      </c>
      <c r="B191" s="87" t="s">
        <v>422</v>
      </c>
      <c r="C191" s="52" t="s">
        <v>423</v>
      </c>
      <c r="D191" s="244">
        <v>11984</v>
      </c>
      <c r="E191" s="244">
        <v>59657.56</v>
      </c>
      <c r="F191" s="54">
        <f t="shared" si="31"/>
        <v>497.81008010680904</v>
      </c>
    </row>
    <row r="192" spans="1:6" ht="12.75" customHeight="1" x14ac:dyDescent="0.2">
      <c r="A192" s="55">
        <v>3294</v>
      </c>
      <c r="B192" s="87" t="s">
        <v>424</v>
      </c>
      <c r="C192" s="52" t="s">
        <v>425</v>
      </c>
      <c r="D192" s="244">
        <v>23064</v>
      </c>
      <c r="E192" s="244">
        <v>25572</v>
      </c>
      <c r="F192" s="54">
        <f t="shared" si="31"/>
        <v>110.87408949011446</v>
      </c>
    </row>
    <row r="193" spans="1:6" ht="12.75" customHeight="1" x14ac:dyDescent="0.2">
      <c r="A193" s="55">
        <v>3295</v>
      </c>
      <c r="B193" s="87" t="s">
        <v>426</v>
      </c>
      <c r="C193" s="52" t="s">
        <v>427</v>
      </c>
      <c r="D193" s="244">
        <v>63781</v>
      </c>
      <c r="E193" s="244">
        <v>42042.06</v>
      </c>
      <c r="F193" s="54">
        <f t="shared" si="31"/>
        <v>65.916276006961311</v>
      </c>
    </row>
    <row r="194" spans="1:6" ht="12.75" customHeight="1" x14ac:dyDescent="0.2">
      <c r="A194" s="55" t="s">
        <v>428</v>
      </c>
      <c r="B194" s="87" t="s">
        <v>429</v>
      </c>
      <c r="C194" s="52" t="s">
        <v>428</v>
      </c>
      <c r="D194" s="244">
        <v>16776</v>
      </c>
      <c r="E194" s="244">
        <v>361320.75</v>
      </c>
      <c r="F194" s="54">
        <f t="shared" si="31"/>
        <v>2153.7956008583692</v>
      </c>
    </row>
    <row r="195" spans="1:6" ht="12.75" customHeight="1" x14ac:dyDescent="0.2">
      <c r="A195" s="55">
        <v>3299</v>
      </c>
      <c r="B195" s="87" t="s">
        <v>430</v>
      </c>
      <c r="C195" s="52" t="s">
        <v>431</v>
      </c>
      <c r="D195" s="244">
        <v>278376</v>
      </c>
      <c r="E195" s="244">
        <v>163045.68</v>
      </c>
      <c r="F195" s="54">
        <f t="shared" si="31"/>
        <v>58.570307785153886</v>
      </c>
    </row>
    <row r="196" spans="1:6" ht="12.75" customHeight="1" x14ac:dyDescent="0.2">
      <c r="A196" s="55">
        <v>34</v>
      </c>
      <c r="B196" s="234" t="s">
        <v>432</v>
      </c>
      <c r="C196" s="52" t="s">
        <v>433</v>
      </c>
      <c r="D196" s="53">
        <f t="shared" ref="D196:E196" si="44">D197+D202+D210</f>
        <v>706886</v>
      </c>
      <c r="E196" s="53">
        <f t="shared" si="44"/>
        <v>1353046.2</v>
      </c>
      <c r="F196" s="54">
        <f t="shared" si="31"/>
        <v>191.40939274508196</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2846</v>
      </c>
      <c r="E202" s="53">
        <f t="shared" si="46"/>
        <v>847.02</v>
      </c>
      <c r="F202" s="54">
        <f t="shared" si="31"/>
        <v>29.761770906535489</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v>2846</v>
      </c>
      <c r="E205" s="244">
        <v>847.02</v>
      </c>
      <c r="F205" s="54">
        <f t="shared" si="31"/>
        <v>29.761770906535489</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704040</v>
      </c>
      <c r="E210" s="53">
        <f t="shared" si="47"/>
        <v>1352199.18</v>
      </c>
      <c r="F210" s="54">
        <f t="shared" si="31"/>
        <v>192.06283449803988</v>
      </c>
    </row>
    <row r="211" spans="1:6" ht="12.75" customHeight="1" x14ac:dyDescent="0.2">
      <c r="A211" s="55">
        <v>3431</v>
      </c>
      <c r="B211" s="234" t="s">
        <v>462</v>
      </c>
      <c r="C211" s="52" t="s">
        <v>463</v>
      </c>
      <c r="D211" s="244">
        <v>16791</v>
      </c>
      <c r="E211" s="244">
        <v>18165.47</v>
      </c>
      <c r="F211" s="54">
        <f t="shared" si="31"/>
        <v>108.18575427312251</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687249</v>
      </c>
      <c r="E213" s="244">
        <v>1146733.81</v>
      </c>
      <c r="F213" s="54">
        <f t="shared" si="31"/>
        <v>166.85856363559643</v>
      </c>
    </row>
    <row r="214" spans="1:6" ht="12.75" customHeight="1" x14ac:dyDescent="0.2">
      <c r="A214" s="55">
        <v>3434</v>
      </c>
      <c r="B214" s="87" t="s">
        <v>468</v>
      </c>
      <c r="C214" s="52" t="s">
        <v>469</v>
      </c>
      <c r="D214" s="244"/>
      <c r="E214" s="244">
        <v>187299.9</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138928</v>
      </c>
      <c r="E252" s="53">
        <f t="shared" si="63"/>
        <v>129028.62</v>
      </c>
      <c r="F252" s="54">
        <f t="shared" ref="F252:F258" si="64">IF(D252&lt;&gt;0,IF(E252/D252&gt;=100,"&gt;&gt;100",E252/D252*100),"-")</f>
        <v>92.874452954048138</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138928</v>
      </c>
      <c r="E259" s="53">
        <f t="shared" si="66"/>
        <v>129028.62</v>
      </c>
      <c r="F259" s="54">
        <f t="shared" ref="F259:F262" si="67">IF(D259&lt;&gt;0,IF(E259/D259&gt;=100,"&gt;&gt;100",E259/D259*100),"-")</f>
        <v>92.874452954048138</v>
      </c>
    </row>
    <row r="260" spans="1:6" ht="12.75" customHeight="1" x14ac:dyDescent="0.2">
      <c r="A260" s="55">
        <v>3721</v>
      </c>
      <c r="B260" s="87" t="s">
        <v>556</v>
      </c>
      <c r="C260" s="52" t="s">
        <v>557</v>
      </c>
      <c r="D260" s="244">
        <v>138928</v>
      </c>
      <c r="E260" s="244">
        <v>129028.62</v>
      </c>
      <c r="F260" s="54">
        <f t="shared" si="67"/>
        <v>92.874452954048138</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123032609</v>
      </c>
      <c r="E289" s="53">
        <f t="shared" si="79"/>
        <v>126453700.60000001</v>
      </c>
      <c r="F289" s="54">
        <f t="shared" si="76"/>
        <v>102.78063809896123</v>
      </c>
    </row>
    <row r="290" spans="1:6" ht="12.75" customHeight="1" x14ac:dyDescent="0.2">
      <c r="A290" s="55" t="s">
        <v>605</v>
      </c>
      <c r="B290" s="87" t="s">
        <v>616</v>
      </c>
      <c r="C290" s="52" t="s">
        <v>617</v>
      </c>
      <c r="D290" s="53">
        <f>IF(D6&gt;=D289,D6-D289,0)</f>
        <v>0</v>
      </c>
      <c r="E290" s="53">
        <f>IF(E6&gt;=E289,E6-E289,0)</f>
        <v>0</v>
      </c>
      <c r="F290" s="54" t="str">
        <f t="shared" si="76"/>
        <v>-</v>
      </c>
    </row>
    <row r="291" spans="1:6" ht="12.75" customHeight="1" x14ac:dyDescent="0.2">
      <c r="A291" s="55" t="s">
        <v>605</v>
      </c>
      <c r="B291" s="87" t="s">
        <v>618</v>
      </c>
      <c r="C291" s="52" t="s">
        <v>619</v>
      </c>
      <c r="D291" s="53">
        <f>IF(D289&gt;=D6,D289-D6,0)</f>
        <v>12802730</v>
      </c>
      <c r="E291" s="53">
        <f>IF(E289&gt;=E6,E289-E6,0)</f>
        <v>5244199.0800000131</v>
      </c>
      <c r="F291" s="54">
        <f t="shared" si="76"/>
        <v>40.961568977866541</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v>15910599</v>
      </c>
      <c r="E293" s="244">
        <v>30348947.34</v>
      </c>
      <c r="F293" s="54">
        <f t="shared" si="76"/>
        <v>190.74673015139155</v>
      </c>
    </row>
    <row r="294" spans="1:6" ht="12.75" customHeight="1" x14ac:dyDescent="0.2">
      <c r="A294" s="55">
        <v>96</v>
      </c>
      <c r="B294" s="87" t="s">
        <v>624</v>
      </c>
      <c r="C294" s="52" t="s">
        <v>625</v>
      </c>
      <c r="D294" s="244">
        <v>3021253</v>
      </c>
      <c r="E294" s="244">
        <v>2582137.94</v>
      </c>
      <c r="F294" s="54">
        <f t="shared" si="76"/>
        <v>85.465796475833031</v>
      </c>
    </row>
    <row r="295" spans="1:6" ht="24" x14ac:dyDescent="0.2">
      <c r="A295" s="55">
        <v>9661</v>
      </c>
      <c r="B295" s="87" t="s">
        <v>626</v>
      </c>
      <c r="C295" s="52" t="s">
        <v>627</v>
      </c>
      <c r="D295" s="244">
        <v>100447</v>
      </c>
      <c r="E295" s="244">
        <v>185397.79</v>
      </c>
      <c r="F295" s="54">
        <f t="shared" si="76"/>
        <v>184.57274980835666</v>
      </c>
    </row>
    <row r="296" spans="1:6" ht="12.75" customHeight="1" x14ac:dyDescent="0.2">
      <c r="A296" s="57" t="s">
        <v>628</v>
      </c>
      <c r="B296" s="235" t="s">
        <v>629</v>
      </c>
      <c r="C296" s="58" t="s">
        <v>628</v>
      </c>
      <c r="D296" s="245">
        <v>500511</v>
      </c>
      <c r="E296" s="245">
        <v>411203.84000000003</v>
      </c>
      <c r="F296" s="59">
        <f t="shared" si="76"/>
        <v>82.156803746571001</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38986</v>
      </c>
      <c r="E298" s="53">
        <f t="shared" si="80"/>
        <v>27591.72</v>
      </c>
      <c r="F298" s="54">
        <f t="shared" ref="F298:F418" si="81">IF(D298&lt;&gt;0,IF(E298/D298&gt;=100,"&gt;&gt;100",E298/D298*100),"-")</f>
        <v>70.773405837993124</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38986</v>
      </c>
      <c r="E311" s="53">
        <f t="shared" si="85"/>
        <v>27591.72</v>
      </c>
      <c r="F311" s="54">
        <f t="shared" si="81"/>
        <v>70.773405837993124</v>
      </c>
    </row>
    <row r="312" spans="1:6" ht="12.75" customHeight="1" x14ac:dyDescent="0.2">
      <c r="A312" s="55">
        <v>721</v>
      </c>
      <c r="B312" s="87" t="s">
        <v>659</v>
      </c>
      <c r="C312" s="52" t="s">
        <v>660</v>
      </c>
      <c r="D312" s="53">
        <f t="shared" ref="D312:E312" si="86">SUM(D313:D316)</f>
        <v>23986</v>
      </c>
      <c r="E312" s="53">
        <f t="shared" si="86"/>
        <v>16591.72</v>
      </c>
      <c r="F312" s="54">
        <f t="shared" si="81"/>
        <v>69.172517301759356</v>
      </c>
    </row>
    <row r="313" spans="1:6" ht="12.75" customHeight="1" x14ac:dyDescent="0.2">
      <c r="A313" s="55">
        <v>7211</v>
      </c>
      <c r="B313" s="87" t="s">
        <v>661</v>
      </c>
      <c r="C313" s="52" t="s">
        <v>662</v>
      </c>
      <c r="D313" s="244">
        <v>23986</v>
      </c>
      <c r="E313" s="244">
        <v>16591.72</v>
      </c>
      <c r="F313" s="54">
        <f t="shared" si="81"/>
        <v>69.172517301759356</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15000</v>
      </c>
      <c r="E326" s="53">
        <f t="shared" si="88"/>
        <v>11000</v>
      </c>
      <c r="F326" s="54">
        <f t="shared" si="81"/>
        <v>73.333333333333329</v>
      </c>
    </row>
    <row r="327" spans="1:6" ht="12.75" customHeight="1" x14ac:dyDescent="0.2">
      <c r="A327" s="55">
        <v>7231</v>
      </c>
      <c r="B327" s="87" t="s">
        <v>689</v>
      </c>
      <c r="C327" s="52" t="s">
        <v>690</v>
      </c>
      <c r="D327" s="244">
        <v>15000</v>
      </c>
      <c r="E327" s="244">
        <v>11000</v>
      </c>
      <c r="F327" s="54">
        <f t="shared" si="81"/>
        <v>73.333333333333329</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3604577</v>
      </c>
      <c r="E350" s="53">
        <f t="shared" si="95"/>
        <v>3292157.1900000004</v>
      </c>
      <c r="F350" s="54">
        <f t="shared" si="81"/>
        <v>91.332691464213426</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2914205</v>
      </c>
      <c r="E363" s="53">
        <f t="shared" si="99"/>
        <v>2936775.8400000003</v>
      </c>
      <c r="F363" s="54">
        <f t="shared" si="81"/>
        <v>100.77451105876219</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2908396</v>
      </c>
      <c r="E369" s="53">
        <f t="shared" si="101"/>
        <v>2667880.0900000003</v>
      </c>
      <c r="F369" s="54">
        <f t="shared" si="81"/>
        <v>91.730290166813617</v>
      </c>
    </row>
    <row r="370" spans="1:6" ht="12.75" customHeight="1" x14ac:dyDescent="0.2">
      <c r="A370" s="55">
        <v>4221</v>
      </c>
      <c r="B370" s="87" t="s">
        <v>671</v>
      </c>
      <c r="C370" s="52" t="s">
        <v>763</v>
      </c>
      <c r="D370" s="244">
        <v>138010</v>
      </c>
      <c r="E370" s="244">
        <v>198834.75</v>
      </c>
      <c r="F370" s="54">
        <f t="shared" si="81"/>
        <v>144.07271212230998</v>
      </c>
    </row>
    <row r="371" spans="1:6" ht="12.75" customHeight="1" x14ac:dyDescent="0.2">
      <c r="A371" s="55">
        <v>4222</v>
      </c>
      <c r="B371" s="87" t="s">
        <v>764</v>
      </c>
      <c r="C371" s="52" t="s">
        <v>765</v>
      </c>
      <c r="D371" s="244">
        <v>7835</v>
      </c>
      <c r="E371" s="244">
        <v>37366.550000000003</v>
      </c>
      <c r="F371" s="54">
        <f t="shared" si="81"/>
        <v>476.91831525207408</v>
      </c>
    </row>
    <row r="372" spans="1:6" ht="12.75" customHeight="1" x14ac:dyDescent="0.2">
      <c r="A372" s="55">
        <v>4223</v>
      </c>
      <c r="B372" s="87" t="s">
        <v>675</v>
      </c>
      <c r="C372" s="52" t="s">
        <v>766</v>
      </c>
      <c r="D372" s="244">
        <v>97703</v>
      </c>
      <c r="E372" s="244">
        <v>350593.9</v>
      </c>
      <c r="F372" s="54">
        <f t="shared" si="81"/>
        <v>358.83637145225839</v>
      </c>
    </row>
    <row r="373" spans="1:6" ht="12.75" customHeight="1" x14ac:dyDescent="0.2">
      <c r="A373" s="55">
        <v>4224</v>
      </c>
      <c r="B373" s="87" t="s">
        <v>677</v>
      </c>
      <c r="C373" s="52" t="s">
        <v>767</v>
      </c>
      <c r="D373" s="244">
        <v>1616626</v>
      </c>
      <c r="E373" s="244">
        <v>1914430.21</v>
      </c>
      <c r="F373" s="54">
        <f t="shared" si="81"/>
        <v>118.42134235129214</v>
      </c>
    </row>
    <row r="374" spans="1:6" ht="12.75" customHeight="1" x14ac:dyDescent="0.2">
      <c r="A374" s="55">
        <v>4225</v>
      </c>
      <c r="B374" s="87" t="s">
        <v>679</v>
      </c>
      <c r="C374" s="52" t="s">
        <v>768</v>
      </c>
      <c r="D374" s="244"/>
      <c r="E374" s="244">
        <v>5940</v>
      </c>
      <c r="F374" s="54" t="str">
        <f t="shared" si="81"/>
        <v>-</v>
      </c>
    </row>
    <row r="375" spans="1:6" ht="12.75" customHeight="1" x14ac:dyDescent="0.2">
      <c r="A375" s="55">
        <v>4226</v>
      </c>
      <c r="B375" s="87" t="s">
        <v>681</v>
      </c>
      <c r="C375" s="52" t="s">
        <v>769</v>
      </c>
      <c r="D375" s="244"/>
      <c r="E375" s="244">
        <v>6529.6</v>
      </c>
      <c r="F375" s="54" t="str">
        <f t="shared" si="81"/>
        <v>-</v>
      </c>
    </row>
    <row r="376" spans="1:6" ht="12.75" customHeight="1" x14ac:dyDescent="0.2">
      <c r="A376" s="55">
        <v>4227</v>
      </c>
      <c r="B376" s="234" t="s">
        <v>683</v>
      </c>
      <c r="C376" s="52" t="s">
        <v>770</v>
      </c>
      <c r="D376" s="244">
        <v>1048222</v>
      </c>
      <c r="E376" s="244">
        <v>154185.07999999999</v>
      </c>
      <c r="F376" s="54">
        <f t="shared" si="81"/>
        <v>14.709200913546939</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254822</v>
      </c>
      <c r="F378" s="54" t="str">
        <f t="shared" si="81"/>
        <v>-</v>
      </c>
    </row>
    <row r="379" spans="1:6" ht="12.75" customHeight="1" x14ac:dyDescent="0.2">
      <c r="A379" s="55">
        <v>4231</v>
      </c>
      <c r="B379" s="87" t="s">
        <v>689</v>
      </c>
      <c r="C379" s="52" t="s">
        <v>774</v>
      </c>
      <c r="D379" s="244"/>
      <c r="E379" s="244">
        <v>254822</v>
      </c>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5809</v>
      </c>
      <c r="E391" s="53">
        <f t="shared" si="105"/>
        <v>14073.75</v>
      </c>
      <c r="F391" s="54">
        <f t="shared" si="81"/>
        <v>242.27491823033222</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v>5809</v>
      </c>
      <c r="E393" s="244">
        <v>14073.75</v>
      </c>
      <c r="F393" s="54">
        <f t="shared" si="81"/>
        <v>242.27491823033222</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690372</v>
      </c>
      <c r="E402" s="53">
        <f t="shared" si="109"/>
        <v>355381.35</v>
      </c>
      <c r="F402" s="54">
        <f t="shared" si="81"/>
        <v>51.476790773669848</v>
      </c>
    </row>
    <row r="403" spans="1:6" ht="12.75" customHeight="1" x14ac:dyDescent="0.2">
      <c r="A403" s="55">
        <v>451</v>
      </c>
      <c r="B403" s="87" t="s">
        <v>808</v>
      </c>
      <c r="C403" s="52" t="s">
        <v>809</v>
      </c>
      <c r="D403" s="244">
        <v>250375</v>
      </c>
      <c r="E403" s="244">
        <v>143506.35</v>
      </c>
      <c r="F403" s="54">
        <f t="shared" si="81"/>
        <v>57.316565152271593</v>
      </c>
    </row>
    <row r="404" spans="1:6" ht="12.75" customHeight="1" x14ac:dyDescent="0.2">
      <c r="A404" s="55">
        <v>452</v>
      </c>
      <c r="B404" s="87" t="s">
        <v>810</v>
      </c>
      <c r="C404" s="52" t="s">
        <v>811</v>
      </c>
      <c r="D404" s="244">
        <v>4997</v>
      </c>
      <c r="E404" s="244"/>
      <c r="F404" s="54">
        <f t="shared" si="81"/>
        <v>0</v>
      </c>
    </row>
    <row r="405" spans="1:6" ht="12.75" customHeight="1" x14ac:dyDescent="0.2">
      <c r="A405" s="55">
        <v>453</v>
      </c>
      <c r="B405" s="87" t="s">
        <v>812</v>
      </c>
      <c r="C405" s="52" t="s">
        <v>813</v>
      </c>
      <c r="D405" s="244">
        <v>187500</v>
      </c>
      <c r="E405" s="244"/>
      <c r="F405" s="54">
        <f t="shared" si="81"/>
        <v>0</v>
      </c>
    </row>
    <row r="406" spans="1:6" ht="12.75" customHeight="1" x14ac:dyDescent="0.2">
      <c r="A406" s="55">
        <v>454</v>
      </c>
      <c r="B406" s="87" t="s">
        <v>814</v>
      </c>
      <c r="C406" s="52" t="s">
        <v>815</v>
      </c>
      <c r="D406" s="244">
        <v>247500</v>
      </c>
      <c r="E406" s="244">
        <v>211875</v>
      </c>
      <c r="F406" s="54">
        <f t="shared" si="81"/>
        <v>85.606060606060609</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3565591</v>
      </c>
      <c r="E408" s="53">
        <f t="shared" si="111"/>
        <v>3264565.47</v>
      </c>
      <c r="F408" s="54">
        <f t="shared" si="81"/>
        <v>91.557485701528876</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43219744</v>
      </c>
      <c r="E410" s="244">
        <v>45139534.439999998</v>
      </c>
      <c r="F410" s="54">
        <f t="shared" si="81"/>
        <v>104.44192922567981</v>
      </c>
    </row>
    <row r="411" spans="1:6" ht="12.75" customHeight="1" x14ac:dyDescent="0.2">
      <c r="A411" s="55">
        <v>97</v>
      </c>
      <c r="B411" s="87" t="s">
        <v>824</v>
      </c>
      <c r="C411" s="52" t="s">
        <v>825</v>
      </c>
      <c r="D411" s="244">
        <v>30955</v>
      </c>
      <c r="E411" s="244">
        <v>22460.51</v>
      </c>
      <c r="F411" s="54">
        <f t="shared" si="81"/>
        <v>72.558585042804069</v>
      </c>
    </row>
    <row r="412" spans="1:6" ht="12.75" customHeight="1" x14ac:dyDescent="0.2">
      <c r="A412" s="55" t="s">
        <v>605</v>
      </c>
      <c r="B412" s="87" t="s">
        <v>826</v>
      </c>
      <c r="C412" s="52" t="s">
        <v>827</v>
      </c>
      <c r="D412" s="53">
        <f>D6+D298</f>
        <v>110268865</v>
      </c>
      <c r="E412" s="53">
        <f>E6+E298</f>
        <v>121237093.23999999</v>
      </c>
      <c r="F412" s="54">
        <f t="shared" si="81"/>
        <v>109.9468043313949</v>
      </c>
    </row>
    <row r="413" spans="1:6" ht="12.75" customHeight="1" x14ac:dyDescent="0.2">
      <c r="A413" s="55" t="s">
        <v>605</v>
      </c>
      <c r="B413" s="87" t="s">
        <v>828</v>
      </c>
      <c r="C413" s="52" t="s">
        <v>829</v>
      </c>
      <c r="D413" s="53">
        <f t="shared" ref="D413:E413" si="112">D289+D350</f>
        <v>126637186</v>
      </c>
      <c r="E413" s="53">
        <f t="shared" si="112"/>
        <v>129745857.79000001</v>
      </c>
      <c r="F413" s="54">
        <f t="shared" si="81"/>
        <v>102.45478590309169</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16368321</v>
      </c>
      <c r="E415" s="53">
        <f t="shared" si="114"/>
        <v>8508764.5500000119</v>
      </c>
      <c r="F415" s="54">
        <f t="shared" si="81"/>
        <v>51.983123681408813</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59130343</v>
      </c>
      <c r="E417" s="53">
        <f t="shared" si="116"/>
        <v>75488481.780000001</v>
      </c>
      <c r="F417" s="54">
        <f t="shared" si="81"/>
        <v>127.66454234841831</v>
      </c>
    </row>
    <row r="418" spans="1:6" ht="12.75" customHeight="1" x14ac:dyDescent="0.2">
      <c r="A418" s="57" t="s">
        <v>839</v>
      </c>
      <c r="B418" s="235" t="s">
        <v>840</v>
      </c>
      <c r="C418" s="58" t="s">
        <v>841</v>
      </c>
      <c r="D418" s="64">
        <f t="shared" ref="D418:E418" si="117">D294+D411</f>
        <v>3052208</v>
      </c>
      <c r="E418" s="64">
        <f t="shared" si="117"/>
        <v>2604598.4499999997</v>
      </c>
      <c r="F418" s="59">
        <f t="shared" si="81"/>
        <v>85.334893624549821</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682815</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682815</v>
      </c>
      <c r="F472" s="54" t="str">
        <f t="shared" si="119"/>
        <v>-</v>
      </c>
    </row>
    <row r="473" spans="1:6" ht="24" x14ac:dyDescent="0.2">
      <c r="A473" s="55">
        <v>831</v>
      </c>
      <c r="B473" s="87" t="s">
        <v>949</v>
      </c>
      <c r="C473" s="52" t="s">
        <v>950</v>
      </c>
      <c r="D473" s="53">
        <f t="shared" ref="D473:E473" si="134">SUM(D474:D476)</f>
        <v>0</v>
      </c>
      <c r="E473" s="53">
        <f t="shared" si="134"/>
        <v>682815</v>
      </c>
      <c r="F473" s="54" t="str">
        <f t="shared" si="119"/>
        <v>-</v>
      </c>
    </row>
    <row r="474" spans="1:6" ht="12.75" customHeight="1" x14ac:dyDescent="0.2">
      <c r="A474" s="55">
        <v>8312</v>
      </c>
      <c r="B474" s="87" t="s">
        <v>951</v>
      </c>
      <c r="C474" s="52" t="s">
        <v>952</v>
      </c>
      <c r="D474" s="244"/>
      <c r="E474" s="244">
        <v>682815</v>
      </c>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598678</v>
      </c>
      <c r="E528" s="53">
        <f t="shared" si="148"/>
        <v>32602.68</v>
      </c>
      <c r="F528" s="54">
        <f t="shared" si="119"/>
        <v>5.4457788661016444</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598678</v>
      </c>
      <c r="E593" s="53">
        <f t="shared" si="167"/>
        <v>32602.68</v>
      </c>
      <c r="F593" s="54">
        <f t="shared" si="119"/>
        <v>5.4457788661016444</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38678</v>
      </c>
      <c r="E605" s="53">
        <f t="shared" si="171"/>
        <v>32602.68</v>
      </c>
      <c r="F605" s="54">
        <f t="shared" si="119"/>
        <v>84.292569419308137</v>
      </c>
    </row>
    <row r="606" spans="1:6" ht="24" x14ac:dyDescent="0.2">
      <c r="A606" s="55">
        <v>5443</v>
      </c>
      <c r="B606" s="87" t="s">
        <v>1206</v>
      </c>
      <c r="C606" s="52" t="s">
        <v>1207</v>
      </c>
      <c r="D606" s="244">
        <v>38678</v>
      </c>
      <c r="E606" s="244">
        <v>32602.68</v>
      </c>
      <c r="F606" s="54">
        <f t="shared" si="119"/>
        <v>84.292569419308137</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560000</v>
      </c>
      <c r="E617" s="53">
        <f t="shared" si="173"/>
        <v>0</v>
      </c>
      <c r="F617" s="54">
        <f t="shared" si="119"/>
        <v>0</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v>560000</v>
      </c>
      <c r="E619" s="244"/>
      <c r="F619" s="54">
        <f t="shared" si="119"/>
        <v>0</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650212.31999999995</v>
      </c>
      <c r="F635" s="54" t="str">
        <f t="shared" si="119"/>
        <v>-</v>
      </c>
    </row>
    <row r="636" spans="1:6" ht="12.75" customHeight="1" x14ac:dyDescent="0.2">
      <c r="A636" s="55" t="s">
        <v>605</v>
      </c>
      <c r="B636" s="87" t="s">
        <v>1266</v>
      </c>
      <c r="C636" s="52" t="s">
        <v>1267</v>
      </c>
      <c r="D636" s="53">
        <f t="shared" ref="D636:E636" si="179">IF(D528-D420&gt;=0,D528-D420,0)</f>
        <v>598678</v>
      </c>
      <c r="E636" s="53">
        <f t="shared" si="179"/>
        <v>0</v>
      </c>
      <c r="F636" s="54">
        <f t="shared" si="119"/>
        <v>0</v>
      </c>
    </row>
    <row r="637" spans="1:6" ht="12.75" customHeight="1" x14ac:dyDescent="0.2">
      <c r="A637" s="55">
        <v>92213</v>
      </c>
      <c r="B637" s="87" t="s">
        <v>1268</v>
      </c>
      <c r="C637" s="52" t="s">
        <v>1269</v>
      </c>
      <c r="D637" s="244">
        <v>631281</v>
      </c>
      <c r="E637" s="244">
        <v>32602.68</v>
      </c>
      <c r="F637" s="54">
        <f t="shared" si="119"/>
        <v>5.1645273657848083</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110268865</v>
      </c>
      <c r="E639" s="53">
        <f t="shared" si="180"/>
        <v>121919908.23999999</v>
      </c>
      <c r="F639" s="54">
        <f t="shared" si="119"/>
        <v>110.56603170804378</v>
      </c>
    </row>
    <row r="640" spans="1:6" ht="12.75" customHeight="1" x14ac:dyDescent="0.2">
      <c r="A640" s="55" t="s">
        <v>605</v>
      </c>
      <c r="B640" s="87" t="s">
        <v>1274</v>
      </c>
      <c r="C640" s="52" t="s">
        <v>1275</v>
      </c>
      <c r="D640" s="53">
        <f t="shared" ref="D640:E640" si="181">D413+D528</f>
        <v>127235864</v>
      </c>
      <c r="E640" s="53">
        <f t="shared" si="181"/>
        <v>129778460.47000001</v>
      </c>
      <c r="F640" s="54">
        <f t="shared" si="119"/>
        <v>101.99833316650407</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16966999</v>
      </c>
      <c r="E642" s="53">
        <f t="shared" si="183"/>
        <v>7858552.2300000191</v>
      </c>
      <c r="F642" s="54">
        <f t="shared" si="119"/>
        <v>46.316689415730025</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58499062</v>
      </c>
      <c r="E644" s="53">
        <f t="shared" si="185"/>
        <v>75455879.099999994</v>
      </c>
      <c r="F644" s="54">
        <f t="shared" si="119"/>
        <v>128.98647691137336</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75466061</v>
      </c>
      <c r="E646" s="53">
        <f t="shared" si="187"/>
        <v>83314431.330000013</v>
      </c>
      <c r="F646" s="54">
        <f t="shared" si="119"/>
        <v>110.39986747155123</v>
      </c>
    </row>
    <row r="647" spans="1:6" ht="24" x14ac:dyDescent="0.2">
      <c r="A647" s="57" t="s">
        <v>1288</v>
      </c>
      <c r="B647" s="235" t="s">
        <v>1289</v>
      </c>
      <c r="C647" s="58" t="s">
        <v>1288</v>
      </c>
      <c r="D647" s="245"/>
      <c r="E647" s="245">
        <v>2872.05</v>
      </c>
      <c r="F647" s="59" t="str">
        <f t="shared" si="119"/>
        <v>-</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616157</v>
      </c>
      <c r="E649" s="244">
        <v>1271971.3700000001</v>
      </c>
      <c r="F649" s="54">
        <f t="shared" ref="F649:F724" si="188">IF(D649&lt;&gt;0,IF(E649/D649&gt;=100,"&gt;&gt;100",E649/D649*100),"-")</f>
        <v>206.43624433383053</v>
      </c>
    </row>
    <row r="650" spans="1:6" ht="12.75" customHeight="1" x14ac:dyDescent="0.2">
      <c r="A650" s="55" t="s">
        <v>1293</v>
      </c>
      <c r="B650" s="87" t="s">
        <v>1294</v>
      </c>
      <c r="C650" s="52" t="s">
        <v>1293</v>
      </c>
      <c r="D650" s="244">
        <v>126927349</v>
      </c>
      <c r="E650" s="244">
        <v>138823447.09</v>
      </c>
      <c r="F650" s="54">
        <f t="shared" si="188"/>
        <v>109.37236788109392</v>
      </c>
    </row>
    <row r="651" spans="1:6" ht="12.75" customHeight="1" x14ac:dyDescent="0.2">
      <c r="A651" s="55" t="s">
        <v>1295</v>
      </c>
      <c r="B651" s="87" t="s">
        <v>1296</v>
      </c>
      <c r="C651" s="52" t="s">
        <v>1295</v>
      </c>
      <c r="D651" s="244">
        <v>126271535</v>
      </c>
      <c r="E651" s="244">
        <v>138894204.37</v>
      </c>
      <c r="F651" s="54">
        <f t="shared" si="188"/>
        <v>109.99644881960135</v>
      </c>
    </row>
    <row r="652" spans="1:6" ht="24" x14ac:dyDescent="0.2">
      <c r="A652" s="55">
        <v>11</v>
      </c>
      <c r="B652" s="87" t="s">
        <v>1297</v>
      </c>
      <c r="C652" s="52" t="s">
        <v>1298</v>
      </c>
      <c r="D652" s="53">
        <f t="shared" ref="D652:E652" si="189">+D649+D650-D651</f>
        <v>1271971</v>
      </c>
      <c r="E652" s="53">
        <f t="shared" si="189"/>
        <v>1201214.0900000036</v>
      </c>
      <c r="F652" s="54">
        <f t="shared" si="188"/>
        <v>94.4372230184496</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643</v>
      </c>
      <c r="E654" s="264">
        <v>628</v>
      </c>
      <c r="F654" s="54">
        <f t="shared" si="188"/>
        <v>97.667185069984455</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474</v>
      </c>
      <c r="E656" s="264">
        <v>456</v>
      </c>
      <c r="F656" s="54">
        <f t="shared" si="188"/>
        <v>96.202531645569621</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1793014</v>
      </c>
      <c r="E669" s="244">
        <v>819296.68</v>
      </c>
      <c r="F669" s="54">
        <f t="shared" si="188"/>
        <v>45.69382503427191</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4097387</v>
      </c>
      <c r="E675" s="244">
        <v>5963147.4400000004</v>
      </c>
      <c r="F675" s="54">
        <f t="shared" si="188"/>
        <v>145.53537266555492</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v>37500</v>
      </c>
      <c r="E677" s="244"/>
      <c r="F677" s="54">
        <f t="shared" si="188"/>
        <v>0</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v>84971</v>
      </c>
      <c r="E697" s="244"/>
      <c r="F697" s="54">
        <f t="shared" si="188"/>
        <v>0</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1769210</v>
      </c>
      <c r="E710" s="244">
        <v>1911291.8</v>
      </c>
      <c r="F710" s="54">
        <f t="shared" si="188"/>
        <v>108.0308047094466</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v>3385.06</v>
      </c>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182442</v>
      </c>
      <c r="E716" s="244">
        <v>224229.47</v>
      </c>
      <c r="F716" s="54">
        <f t="shared" si="188"/>
        <v>122.90452308130804</v>
      </c>
    </row>
    <row r="717" spans="1:6" ht="12.75" customHeight="1" x14ac:dyDescent="0.2">
      <c r="A717" s="55">
        <v>31215</v>
      </c>
      <c r="B717" s="87" t="s">
        <v>1410</v>
      </c>
      <c r="C717" s="52" t="s">
        <v>1411</v>
      </c>
      <c r="D717" s="244">
        <v>359753</v>
      </c>
      <c r="E717" s="244">
        <v>350125.98</v>
      </c>
      <c r="F717" s="54">
        <f t="shared" si="188"/>
        <v>97.323991738776314</v>
      </c>
    </row>
    <row r="718" spans="1:6" ht="12.75" customHeight="1" x14ac:dyDescent="0.2">
      <c r="A718" s="55">
        <v>32121</v>
      </c>
      <c r="B718" s="87" t="s">
        <v>1412</v>
      </c>
      <c r="C718" s="52" t="s">
        <v>1413</v>
      </c>
      <c r="D718" s="244">
        <v>2540021</v>
      </c>
      <c r="E718" s="244">
        <v>2552401.34</v>
      </c>
      <c r="F718" s="54">
        <f t="shared" si="188"/>
        <v>100.48741093085449</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66222</v>
      </c>
      <c r="E720" s="244">
        <v>54066.54</v>
      </c>
      <c r="F720" s="54">
        <f t="shared" si="188"/>
        <v>81.644378001268464</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596157</v>
      </c>
      <c r="E722" s="244">
        <v>762081.76</v>
      </c>
      <c r="F722" s="54">
        <f t="shared" si="188"/>
        <v>127.83239314475885</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92615</v>
      </c>
      <c r="E725" s="244">
        <v>85219.01</v>
      </c>
      <c r="F725" s="54">
        <f t="shared" ref="F725:F979" si="190">IF(D725&lt;&gt;0,IF(E725/D725&gt;=100,"&gt;&gt;100",E725/D725*100),"-")</f>
        <v>92.014263348269708</v>
      </c>
    </row>
    <row r="726" spans="1:6" ht="12.75" customHeight="1" x14ac:dyDescent="0.2">
      <c r="A726" s="55" t="s">
        <v>1428</v>
      </c>
      <c r="B726" s="87" t="s">
        <v>1429</v>
      </c>
      <c r="C726" s="52" t="s">
        <v>1428</v>
      </c>
      <c r="D726" s="244">
        <v>147123</v>
      </c>
      <c r="E726" s="244">
        <v>147003.62</v>
      </c>
      <c r="F726" s="54">
        <f t="shared" si="190"/>
        <v>99.918857010800494</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v>2846</v>
      </c>
      <c r="E742" s="244">
        <v>847.02</v>
      </c>
      <c r="F742" s="54">
        <f t="shared" si="190"/>
        <v>29.761770906535489</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v>121568</v>
      </c>
      <c r="E819" s="244">
        <v>127488.62</v>
      </c>
      <c r="F819" s="54">
        <f t="shared" si="190"/>
        <v>104.87021255593577</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17360</v>
      </c>
      <c r="E823" s="244">
        <v>1540</v>
      </c>
      <c r="F823" s="54">
        <f t="shared" si="190"/>
        <v>8.870967741935484</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v>38678</v>
      </c>
      <c r="E955" s="244">
        <v>32602.68</v>
      </c>
      <c r="F955" s="54">
        <f t="shared" si="190"/>
        <v>84.292569419308137</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v>560000</v>
      </c>
      <c r="E970" s="244"/>
      <c r="F970" s="54">
        <f t="shared" si="190"/>
        <v>0</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41" workbookViewId="0">
      <selection activeCell="D87" sqref="D8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62018507</v>
      </c>
      <c r="E6" s="231">
        <f t="shared" si="0"/>
        <v>68010674.349999994</v>
      </c>
      <c r="F6" s="232">
        <f t="shared" ref="F6:F260" si="1">IF(D6&gt;0,IF(E6/D6&gt;=100,"&gt;&gt;100",E6/D6*100),"-")</f>
        <v>109.66190197064884</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56542648</v>
      </c>
      <c r="E7" s="106">
        <f t="shared" si="2"/>
        <v>63770013.850000001</v>
      </c>
      <c r="F7" s="95">
        <f t="shared" si="1"/>
        <v>112.78214959087165</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15293672</v>
      </c>
      <c r="E8" s="106">
        <f>E9+E10-E11</f>
        <v>15293671.939999999</v>
      </c>
      <c r="F8" s="95">
        <f t="shared" si="1"/>
        <v>99.999999607680863</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15293672</v>
      </c>
      <c r="E9" s="249">
        <v>15293671.939999999</v>
      </c>
      <c r="F9" s="95">
        <f t="shared" si="1"/>
        <v>99.999999607680863</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38055278</v>
      </c>
      <c r="E12" s="106">
        <f t="shared" si="3"/>
        <v>45657438.890000008</v>
      </c>
      <c r="F12" s="95">
        <f t="shared" si="1"/>
        <v>119.97662686894577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29566837</v>
      </c>
      <c r="E13" s="106">
        <f t="shared" si="4"/>
        <v>37296461.300000004</v>
      </c>
      <c r="F13" s="95">
        <f t="shared" si="1"/>
        <v>126.14288535496713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825175</v>
      </c>
      <c r="E14" s="249">
        <v>776320.82</v>
      </c>
      <c r="F14" s="95">
        <f t="shared" si="1"/>
        <v>94.079537067894677</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49277588</v>
      </c>
      <c r="E15" s="249">
        <v>57881976.990000002</v>
      </c>
      <c r="F15" s="95">
        <f t="shared" si="1"/>
        <v>117.46105955916512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832927</v>
      </c>
      <c r="E16" s="249">
        <v>832654.56</v>
      </c>
      <c r="F16" s="95">
        <f t="shared" si="1"/>
        <v>99.967291251214093</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8480671</v>
      </c>
      <c r="E17" s="249">
        <v>8386883.5300000003</v>
      </c>
      <c r="F17" s="95">
        <f t="shared" si="1"/>
        <v>98.894103190655557</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29849524</v>
      </c>
      <c r="E18" s="249">
        <v>30581374.600000001</v>
      </c>
      <c r="F18" s="95">
        <f t="shared" si="1"/>
        <v>102.45179990139877</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7531355</v>
      </c>
      <c r="E19" s="106">
        <f t="shared" si="5"/>
        <v>7328527.2599999979</v>
      </c>
      <c r="F19" s="95">
        <f t="shared" si="1"/>
        <v>97.306889132168081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5213341</v>
      </c>
      <c r="E20" s="249">
        <v>5231319.76</v>
      </c>
      <c r="F20" s="95">
        <f t="shared" si="1"/>
        <v>100.34486061817172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2004814</v>
      </c>
      <c r="E21" s="249">
        <v>2011365.85</v>
      </c>
      <c r="F21" s="95">
        <f t="shared" si="1"/>
        <v>100.32680587825105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2881741</v>
      </c>
      <c r="E22" s="249">
        <v>3123358.42</v>
      </c>
      <c r="F22" s="95">
        <f t="shared" si="1"/>
        <v>108.38442524848692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22547799</v>
      </c>
      <c r="E23" s="249">
        <v>23954838.23</v>
      </c>
      <c r="F23" s="95">
        <f t="shared" si="1"/>
        <v>106.24025089987718</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159596</v>
      </c>
      <c r="E24" s="249">
        <v>165535.38</v>
      </c>
      <c r="F24" s="95">
        <f t="shared" si="1"/>
        <v>103.72150931101029</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50842</v>
      </c>
      <c r="E25" s="249">
        <v>57371.65</v>
      </c>
      <c r="F25" s="95">
        <f t="shared" si="1"/>
        <v>112.84302348452067</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9816484</v>
      </c>
      <c r="E26" s="249">
        <v>9432731.7899999991</v>
      </c>
      <c r="F26" s="95">
        <f t="shared" si="1"/>
        <v>96.090736662943669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35143262</v>
      </c>
      <c r="E28" s="249">
        <v>36647993.82</v>
      </c>
      <c r="F28" s="95">
        <f t="shared" si="1"/>
        <v>104.28170788471485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541019</v>
      </c>
      <c r="E29" s="106">
        <f t="shared" si="6"/>
        <v>625122.58999999985</v>
      </c>
      <c r="F29" s="95">
        <f t="shared" si="1"/>
        <v>115.54540413552941</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3033956</v>
      </c>
      <c r="E30" s="249">
        <v>3009061.77</v>
      </c>
      <c r="F30" s="95">
        <f t="shared" si="1"/>
        <v>99.179479531014962</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2492937</v>
      </c>
      <c r="E34" s="249">
        <v>2383939.1800000002</v>
      </c>
      <c r="F34" s="95">
        <f t="shared" si="1"/>
        <v>95.627734676006654</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12778</v>
      </c>
      <c r="E36" s="249">
        <v>12777.5</v>
      </c>
      <c r="F36" s="95">
        <f t="shared" si="1"/>
        <v>99.996087024573484</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12778</v>
      </c>
      <c r="E40" s="249">
        <v>12777.5</v>
      </c>
      <c r="F40" s="95">
        <f t="shared" si="1"/>
        <v>99.996087024573484</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416067</v>
      </c>
      <c r="E45" s="106">
        <f t="shared" si="9"/>
        <v>407327.74000000022</v>
      </c>
      <c r="F45" s="95">
        <f t="shared" si="1"/>
        <v>97.899554639036552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10717752</v>
      </c>
      <c r="E47" s="249">
        <v>10943701.189999999</v>
      </c>
      <c r="F47" s="95">
        <f t="shared" si="1"/>
        <v>102.10817706922121</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200610</v>
      </c>
      <c r="E48" s="249">
        <v>189548</v>
      </c>
      <c r="F48" s="95">
        <f t="shared" si="1"/>
        <v>94.485818254324315</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1443906</v>
      </c>
      <c r="E49" s="249">
        <v>1443905.79</v>
      </c>
      <c r="F49" s="95">
        <f t="shared" si="1"/>
        <v>99.999985456116946</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11946201</v>
      </c>
      <c r="E50" s="249">
        <v>12169827.24</v>
      </c>
      <c r="F50" s="95">
        <f t="shared" si="1"/>
        <v>101.87194439470757</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11800</v>
      </c>
      <c r="E51" s="249">
        <v>11800.54</v>
      </c>
      <c r="F51" s="95">
        <f t="shared" si="1"/>
        <v>100.00457627118644</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327600</v>
      </c>
      <c r="E52" s="106">
        <f t="shared" si="10"/>
        <v>319003.25999999978</v>
      </c>
      <c r="F52" s="95">
        <f t="shared" si="1"/>
        <v>97.37584249084243</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v>327600</v>
      </c>
      <c r="E53" s="249">
        <v>319003.26</v>
      </c>
      <c r="F53" s="95">
        <f t="shared" si="1"/>
        <v>97.375842490842487</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9352270</v>
      </c>
      <c r="E54" s="249">
        <v>9380415.3100000005</v>
      </c>
      <c r="F54" s="95">
        <f t="shared" si="1"/>
        <v>100.30094629432213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9352270</v>
      </c>
      <c r="E55" s="249">
        <v>9380415.3100000005</v>
      </c>
      <c r="F55" s="95">
        <f t="shared" si="1"/>
        <v>100.30094629432213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115375</v>
      </c>
      <c r="E56" s="106">
        <f t="shared" si="11"/>
        <v>191625</v>
      </c>
      <c r="F56" s="95">
        <f t="shared" si="1"/>
        <v>166.08884073672806</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115375</v>
      </c>
      <c r="E57" s="249">
        <v>191625</v>
      </c>
      <c r="F57" s="95">
        <f t="shared" si="1"/>
        <v>166.08884073672806</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2738923</v>
      </c>
      <c r="E63" s="106">
        <f t="shared" si="12"/>
        <v>2296474.2200000002</v>
      </c>
      <c r="F63" s="95">
        <f t="shared" si="1"/>
        <v>83.845884678028554</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v>2738923</v>
      </c>
      <c r="E64" s="249">
        <v>2296474.2200000002</v>
      </c>
      <c r="F64" s="95">
        <f t="shared" si="1"/>
        <v>83.845884678028554</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5475859</v>
      </c>
      <c r="E68" s="106">
        <f t="shared" si="13"/>
        <v>4240660.4999999991</v>
      </c>
      <c r="F68" s="95">
        <f t="shared" si="1"/>
        <v>77.442835909397942</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1271971</v>
      </c>
      <c r="E69" s="106">
        <f t="shared" si="14"/>
        <v>1201214.0899999999</v>
      </c>
      <c r="F69" s="95">
        <f t="shared" si="1"/>
        <v>94.437223018449316</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319396</v>
      </c>
      <c r="E70" s="106">
        <f t="shared" si="15"/>
        <v>371449.97</v>
      </c>
      <c r="F70" s="95">
        <f t="shared" si="1"/>
        <v>116.29762739671128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319396</v>
      </c>
      <c r="E72" s="249">
        <v>371449.97</v>
      </c>
      <c r="F72" s="95">
        <f t="shared" si="1"/>
        <v>116.29762739671128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940128</v>
      </c>
      <c r="E75" s="249">
        <v>829764.12</v>
      </c>
      <c r="F75" s="95">
        <f t="shared" si="1"/>
        <v>88.260760236903906</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12447</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657631</v>
      </c>
      <c r="E78" s="106">
        <f>E79+SUM(E82:E84)-E85+E86</f>
        <v>365238.64999999997</v>
      </c>
      <c r="F78" s="95">
        <f t="shared" si="1"/>
        <v>55.538539089550213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v>120.63</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2931</v>
      </c>
      <c r="E84" s="249">
        <v>5445.41</v>
      </c>
      <c r="F84" s="95">
        <f t="shared" si="1"/>
        <v>185.78676219720231</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654700</v>
      </c>
      <c r="E86" s="249">
        <v>359672.61</v>
      </c>
      <c r="F86" s="95">
        <f t="shared" si="1"/>
        <v>54.937010844661671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822815</v>
      </c>
      <c r="E134" s="106">
        <f t="shared" si="23"/>
        <v>132000</v>
      </c>
      <c r="F134" s="95">
        <f t="shared" si="1"/>
        <v>16.042488287160538</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822815</v>
      </c>
      <c r="E135" s="106">
        <f t="shared" si="24"/>
        <v>132000</v>
      </c>
      <c r="F135" s="95">
        <f t="shared" si="1"/>
        <v>16.042488287160538</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v>682815</v>
      </c>
      <c r="E136" s="249"/>
      <c r="F136" s="95">
        <f t="shared" si="1"/>
        <v>0</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v>140000</v>
      </c>
      <c r="E137" s="249">
        <v>132000</v>
      </c>
      <c r="F137" s="95">
        <f t="shared" si="1"/>
        <v>94.285714285714278</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2692487</v>
      </c>
      <c r="E146" s="106">
        <f t="shared" si="26"/>
        <v>2516875.2000000002</v>
      </c>
      <c r="F146" s="95">
        <f t="shared" si="1"/>
        <v>93.477710384488404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6903</v>
      </c>
      <c r="E158" s="249">
        <v>7085.16</v>
      </c>
      <c r="F158" s="95">
        <f t="shared" si="1"/>
        <v>102.63885267275097</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2148852</v>
      </c>
      <c r="E159" s="249">
        <v>2274263.16</v>
      </c>
      <c r="F159" s="95">
        <f t="shared" si="1"/>
        <v>105.83619346516187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129038</v>
      </c>
      <c r="E160" s="249">
        <v>228704.93</v>
      </c>
      <c r="F160" s="95">
        <f t="shared" si="1"/>
        <v>177.23843363970303</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500511</v>
      </c>
      <c r="E161" s="249">
        <v>411203.84000000003</v>
      </c>
      <c r="F161" s="95">
        <f t="shared" si="1"/>
        <v>82.156803746571001</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3038</v>
      </c>
      <c r="E162" s="249">
        <v>2490.77</v>
      </c>
      <c r="F162" s="95">
        <f t="shared" si="1"/>
        <v>81.987162606978274</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95855</v>
      </c>
      <c r="E163" s="249">
        <v>406872.66</v>
      </c>
      <c r="F163" s="95">
        <f t="shared" si="1"/>
        <v>424.46680924312761</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30955</v>
      </c>
      <c r="E164" s="106">
        <f t="shared" si="28"/>
        <v>22460.51</v>
      </c>
      <c r="F164" s="95">
        <f t="shared" si="1"/>
        <v>72.558585042804069</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v>30955</v>
      </c>
      <c r="E165" s="249"/>
      <c r="F165" s="95">
        <f t="shared" si="1"/>
        <v>0</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v>22460.51</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2872.05</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v>2872.05</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62018507</v>
      </c>
      <c r="E175" s="106">
        <f t="shared" si="30"/>
        <v>68010674.349999994</v>
      </c>
      <c r="F175" s="95">
        <f t="shared" si="1"/>
        <v>109.66190197064884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80971609</v>
      </c>
      <c r="E176" s="106">
        <f t="shared" si="31"/>
        <v>88282556.519999996</v>
      </c>
      <c r="F176" s="95">
        <f t="shared" si="1"/>
        <v>109.02902586510291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77983874</v>
      </c>
      <c r="E177" s="106">
        <f t="shared" si="32"/>
        <v>86093188</v>
      </c>
      <c r="F177" s="95">
        <f t="shared" si="1"/>
        <v>110.39870627612063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7732980</v>
      </c>
      <c r="E178" s="249">
        <v>8613742.5800000001</v>
      </c>
      <c r="F178" s="95">
        <f t="shared" si="1"/>
        <v>111.38969168418902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22555808</v>
      </c>
      <c r="E179" s="249">
        <v>16958525.23</v>
      </c>
      <c r="F179" s="95">
        <f t="shared" si="1"/>
        <v>75.184738360957866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1114683</v>
      </c>
      <c r="E180" s="106">
        <f t="shared" si="33"/>
        <v>835044.64</v>
      </c>
      <c r="F180" s="95">
        <f t="shared" si="1"/>
        <v>74.913194154750727</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1114683</v>
      </c>
      <c r="E183" s="249">
        <v>835044.64</v>
      </c>
      <c r="F183" s="95">
        <f t="shared" si="1"/>
        <v>74.913194154750727</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129500</v>
      </c>
      <c r="E186" s="249">
        <v>192876.36</v>
      </c>
      <c r="F186" s="95">
        <f t="shared" si="1"/>
        <v>148.93927413127412</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46450903</v>
      </c>
      <c r="E188" s="249">
        <v>59492999.189999998</v>
      </c>
      <c r="F188" s="95">
        <f t="shared" si="1"/>
        <v>128.07716394662984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1985105</v>
      </c>
      <c r="E189" s="249">
        <v>1600598.5</v>
      </c>
      <c r="F189" s="95">
        <f t="shared" si="1"/>
        <v>80.630420053347308</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32603</v>
      </c>
      <c r="E206" s="106">
        <f t="shared" si="37"/>
        <v>0</v>
      </c>
      <c r="F206" s="95">
        <f t="shared" si="1"/>
        <v>0</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32603</v>
      </c>
      <c r="E207" s="106">
        <f t="shared" si="38"/>
        <v>0</v>
      </c>
      <c r="F207" s="95">
        <f t="shared" si="1"/>
        <v>0</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32603</v>
      </c>
      <c r="E212" s="249"/>
      <c r="F212" s="95">
        <f t="shared" si="1"/>
        <v>0</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970027</v>
      </c>
      <c r="E234" s="106">
        <f t="shared" si="40"/>
        <v>588770.02</v>
      </c>
      <c r="F234" s="95">
        <f t="shared" si="1"/>
        <v>60.696250722918023</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970027</v>
      </c>
      <c r="E236" s="249">
        <v>588770.02</v>
      </c>
      <c r="F236" s="95">
        <f t="shared" si="1"/>
        <v>60.696250722918023</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-18953102</v>
      </c>
      <c r="E237" s="106">
        <f t="shared" si="41"/>
        <v>-20271882.169999998</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53460751</v>
      </c>
      <c r="E238" s="106">
        <f t="shared" si="42"/>
        <v>60437950.710000001</v>
      </c>
      <c r="F238" s="95">
        <f t="shared" si="1"/>
        <v>113.05106939107534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56138651</v>
      </c>
      <c r="E239" s="106">
        <f t="shared" si="43"/>
        <v>63083247.789999999</v>
      </c>
      <c r="F239" s="95">
        <f t="shared" si="1"/>
        <v>112.37043759744066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56138651</v>
      </c>
      <c r="E241" s="249">
        <v>63083247.789999999</v>
      </c>
      <c r="F241" s="95">
        <f t="shared" si="1"/>
        <v>112.37043759744066</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2677900</v>
      </c>
      <c r="E242" s="106">
        <f t="shared" si="44"/>
        <v>2645297.08</v>
      </c>
      <c r="F242" s="95">
        <f t="shared" si="1"/>
        <v>98.782519138130624</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2677900</v>
      </c>
      <c r="E244" s="249">
        <v>2645297.08</v>
      </c>
      <c r="F244" s="95">
        <f t="shared" si="1"/>
        <v>98.782519138130624</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-75466061</v>
      </c>
      <c r="E245" s="106">
        <f t="shared" si="45"/>
        <v>-83314431.329999998</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32603</v>
      </c>
      <c r="E246" s="106">
        <f t="shared" si="46"/>
        <v>682815</v>
      </c>
      <c r="F246" s="95">
        <f t="shared" si="1"/>
        <v>2094.3318099561393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32603</v>
      </c>
      <c r="E249" s="249">
        <v>682815</v>
      </c>
      <c r="F249" s="95">
        <f t="shared" si="1"/>
        <v>2094.3318099561393</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75498664</v>
      </c>
      <c r="E250" s="106">
        <f t="shared" si="47"/>
        <v>83997246.329999998</v>
      </c>
      <c r="F250" s="95">
        <f t="shared" si="1"/>
        <v>111.25659962671656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30359129</v>
      </c>
      <c r="E251" s="249">
        <v>37422372.170000002</v>
      </c>
      <c r="F251" s="95">
        <f t="shared" si="1"/>
        <v>123.26563179727587</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45139535</v>
      </c>
      <c r="E252" s="249">
        <v>46574874.159999996</v>
      </c>
      <c r="F252" s="95">
        <f t="shared" si="1"/>
        <v>103.17978277800157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3021253</v>
      </c>
      <c r="E255" s="249">
        <v>2582137.94</v>
      </c>
      <c r="F255" s="95">
        <f t="shared" si="1"/>
        <v>85.465796475833031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30955</v>
      </c>
      <c r="E256" s="249">
        <v>22460.51</v>
      </c>
      <c r="F256" s="95">
        <f t="shared" si="1"/>
        <v>72.558585042804069</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9454539</v>
      </c>
      <c r="E259" s="106">
        <f t="shared" si="49"/>
        <v>7562819.1200000001</v>
      </c>
      <c r="F259" s="95">
        <f t="shared" si="1"/>
        <v>79.991410686443828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9454539</v>
      </c>
      <c r="E260" s="250">
        <v>7562819.1200000001</v>
      </c>
      <c r="F260" s="99">
        <f t="shared" si="1"/>
        <v>79.991410686443828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298832</v>
      </c>
      <c r="E264" s="249">
        <v>579519.51</v>
      </c>
      <c r="F264" s="95">
        <f t="shared" si="50"/>
        <v>193.92819711409757</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2489510</v>
      </c>
      <c r="E265" s="249">
        <v>2344228.35</v>
      </c>
      <c r="F265" s="95">
        <f t="shared" si="50"/>
        <v>94.1642471811722</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30955</v>
      </c>
      <c r="E267" s="249">
        <v>22460.51</v>
      </c>
      <c r="F267" s="95">
        <f t="shared" si="50"/>
        <v>72.558585042804069</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66621299</v>
      </c>
      <c r="E287" s="249">
        <v>73156132.25</v>
      </c>
      <c r="F287" s="95">
        <f t="shared" si="50"/>
        <v>109.80892499559339</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11362575</v>
      </c>
      <c r="E288" s="249">
        <v>12937055.75</v>
      </c>
      <c r="F288" s="95">
        <f t="shared" si="50"/>
        <v>113.85672481809802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1618524</v>
      </c>
      <c r="E289" s="249">
        <v>1439093.49</v>
      </c>
      <c r="F289" s="95">
        <f t="shared" si="50"/>
        <v>88.913941961935691</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366581</v>
      </c>
      <c r="E290" s="249">
        <v>161505.01</v>
      </c>
      <c r="F290" s="95">
        <f t="shared" si="50"/>
        <v>44.057114253057307</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32603</v>
      </c>
      <c r="E294" s="249"/>
      <c r="F294" s="95">
        <f t="shared" si="50"/>
        <v>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46425320</v>
      </c>
      <c r="E295" s="249">
        <v>59457851.170000002</v>
      </c>
      <c r="F295" s="95">
        <f t="shared" si="50"/>
        <v>128.07203304145239</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16914</v>
      </c>
      <c r="E297" s="249">
        <v>14315</v>
      </c>
      <c r="F297" s="95">
        <f t="shared" si="50"/>
        <v>84.634030980253044</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5388</v>
      </c>
      <c r="E298" s="249">
        <v>213.02</v>
      </c>
      <c r="F298" s="95">
        <f t="shared" si="50"/>
        <v>3.9536005939123977</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32603</v>
      </c>
      <c r="E309" s="249"/>
      <c r="F309" s="95">
        <f t="shared" si="50"/>
        <v>0</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B67" workbookViewId="0">
      <selection activeCell="K103" sqref="K103"/>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126637186</v>
      </c>
      <c r="E89" s="83">
        <f t="shared" si="17"/>
        <v>129745857.79000001</v>
      </c>
      <c r="F89" s="65">
        <f t="shared" si="1"/>
        <v>102.45478590309169</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126637186</v>
      </c>
      <c r="E99" s="83">
        <f t="shared" si="20"/>
        <v>129745857.79000001</v>
      </c>
      <c r="F99" s="65">
        <f t="shared" si="1"/>
        <v>102.45478590309169</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126637186</v>
      </c>
      <c r="E101" s="251">
        <v>129745857.79000001</v>
      </c>
      <c r="F101" s="65">
        <f t="shared" si="1"/>
        <v>102.45478590309169</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126637186</v>
      </c>
      <c r="E141" s="108">
        <f t="shared" si="28"/>
        <v>129745857.79000001</v>
      </c>
      <c r="F141" s="84">
        <f t="shared" si="1"/>
        <v>102.45478590309169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E44" sqref="E4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8537134.6199999992</v>
      </c>
      <c r="E5" s="109">
        <f t="shared" si="0"/>
        <v>53355.45</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8000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8000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v>8000</v>
      </c>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8537134.6199999992</v>
      </c>
      <c r="E22" s="110">
        <f t="shared" si="3"/>
        <v>45355.45</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8537133.0399999991</v>
      </c>
      <c r="E23" s="110">
        <f t="shared" si="4"/>
        <v>37715.599999999999</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v>8537133.0399999991</v>
      </c>
      <c r="E25" s="252">
        <v>37715.599999999999</v>
      </c>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1.58</v>
      </c>
      <c r="E30" s="110">
        <f>SUM(E31:E37)</f>
        <v>7639.85</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v>1.58</v>
      </c>
      <c r="E32" s="252">
        <v>2132.9699999999998</v>
      </c>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v>5506.88</v>
      </c>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10181.83</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10181.83</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v>10181.83</v>
      </c>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41" sqref="D41"/>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80001581</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147289187.36000001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145325.35</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143787029.52000001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102748322.93000001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26152710.670000002</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1201816.74</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129028.62</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13555150.560000001</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3356832.49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139596981.85999998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186901.81</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135636137.54999998</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101867559.06999999</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31708416.449999999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1481455.53</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65652.259999999995</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513054.24</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3741338.82</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32603.68</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32603.68</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87693786.50000003</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74595225.739999995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252941.44</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32963.54</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39245.54</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44376.63</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136355.73000000001</v>
      </c>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72903190.810000002</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12478524.899999999</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2581905.12</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3105148.51</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1964267.5</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4827203.7699999996</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792246.80999999994</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37077.629999999997</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51393.1</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167816.75</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535959.32999999996</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192000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84000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108000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59440419.100000001</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1243956.8700000001</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3528740.64</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7460903.2800000003</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47206818.310000002</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1439093.49</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181100.75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140824.71</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623265.6</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493902.43</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13098560.76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3146.19</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12933909.560000001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161505.01</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0"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29236</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Provjera</v>
      </c>
      <c r="C215" s="120" t="s">
        <v>3217</v>
      </c>
      <c r="D215" s="125"/>
      <c r="E215" s="73">
        <f t="shared" si="20"/>
        <v>0</v>
      </c>
      <c r="F215" s="73">
        <f t="shared" si="21"/>
        <v>1</v>
      </c>
      <c r="G215" s="73"/>
      <c r="H215" s="73"/>
      <c r="I215" s="73"/>
      <c r="J215" s="73"/>
      <c r="K215" s="73"/>
      <c r="L215" s="73">
        <f>IF(AND('PR-RAS'!D90&gt;0,'PR-RAS'!D702=0),1,0)</f>
        <v>0</v>
      </c>
      <c r="M215" s="73">
        <f>IF(AND('PR-RAS'!E90&gt;0,'PR-RAS'!E702=0),1,0)</f>
        <v>1</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0</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Dragana Božiček</cp:lastModifiedBy>
  <cp:lastPrinted>2023-01-29T15:00:46Z</cp:lastPrinted>
  <dcterms:created xsi:type="dcterms:W3CDTF">2022-04-01T05:14:30Z</dcterms:created>
  <dcterms:modified xsi:type="dcterms:W3CDTF">2023-01-30T12:18:33Z</dcterms:modified>
</cp:coreProperties>
</file>