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ProgramData\CIS3000\CIS3000v2\Dokumenti\333495\"/>
    </mc:Choice>
  </mc:AlternateContent>
  <xr:revisionPtr revIDLastSave="0" documentId="13_ncr:1_{486E0F09-45F7-43EB-B5D1-1C7214889C1D}" xr6:coauthVersionLast="47" xr6:coauthVersionMax="47" xr10:uidLastSave="{00000000-0000-0000-0000-000000000000}"/>
  <bookViews>
    <workbookView xWindow="-120" yWindow="-120" windowWidth="29040" windowHeight="15840" tabRatio="901" xr2:uid="{00000000-000D-0000-FFFF-FFFF00000000}"/>
  </bookViews>
  <sheets>
    <sheet name="Sažetak " sheetId="1" r:id="rId1"/>
    <sheet name="Račun prihoda i rashoda" sheetId="2" r:id="rId2"/>
    <sheet name=" Prihodi i rashodi po izvorima" sheetId="3" r:id="rId3"/>
    <sheet name="Rashodi prema funkcijskoj kl" sheetId="5" r:id="rId4"/>
    <sheet name="Račun financiranja" sheetId="8" r:id="rId5"/>
    <sheet name="Račun financiranja po izvorima" sheetId="6" r:id="rId6"/>
    <sheet name="POSEBNI DIO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3" l="1"/>
  <c r="E32" i="2"/>
  <c r="F32" i="2"/>
  <c r="D32" i="2"/>
  <c r="E27" i="2"/>
  <c r="F27" i="2"/>
  <c r="F26" i="2" s="1"/>
  <c r="D27" i="2"/>
  <c r="D26" i="2" s="1"/>
  <c r="E9" i="2"/>
  <c r="F9" i="2"/>
  <c r="D9" i="2"/>
  <c r="E36" i="2"/>
  <c r="F36" i="2"/>
  <c r="D36" i="2"/>
  <c r="E19" i="2"/>
  <c r="F19" i="2"/>
  <c r="D19" i="2"/>
  <c r="E17" i="2"/>
  <c r="F17" i="2"/>
  <c r="D17" i="2"/>
  <c r="E10" i="2"/>
  <c r="F10" i="2"/>
  <c r="D10" i="2"/>
  <c r="G22" i="1"/>
  <c r="G21" i="1"/>
  <c r="G11" i="1"/>
  <c r="G14" i="1" s="1"/>
  <c r="G8" i="1"/>
  <c r="E10" i="3"/>
  <c r="E26" i="2" l="1"/>
  <c r="H21" i="1"/>
  <c r="F21" i="1"/>
  <c r="H11" i="1"/>
  <c r="F11" i="1"/>
  <c r="H8" i="1"/>
  <c r="F8" i="1"/>
  <c r="H14" i="1" l="1"/>
  <c r="H22" i="1" s="1"/>
  <c r="H28" i="1" s="1"/>
  <c r="H29" i="1" s="1"/>
  <c r="F14" i="1"/>
  <c r="F22" i="1" s="1"/>
  <c r="F28" i="1" s="1"/>
  <c r="F29" i="1" s="1"/>
</calcChain>
</file>

<file path=xl/sharedStrings.xml><?xml version="1.0" encoding="utf-8"?>
<sst xmlns="http://schemas.openxmlformats.org/spreadsheetml/2006/main" count="304" uniqueCount="130">
  <si>
    <t>PRIHODI UKUPNO</t>
  </si>
  <si>
    <t>PRIHODI POSLOVANJA</t>
  </si>
  <si>
    <t>RASHODI UKUPNO</t>
  </si>
  <si>
    <t>RAZLIKA - VIŠAK / MANJAK</t>
  </si>
  <si>
    <t>NETO FINANCIRANJE</t>
  </si>
  <si>
    <t>VIŠAK / MANJAK + NETO FINANCIRANJE</t>
  </si>
  <si>
    <t>Naziv prihoda</t>
  </si>
  <si>
    <t xml:space="preserve">A. RAČUN PRIHODA I RASHODA </t>
  </si>
  <si>
    <t>Razred</t>
  </si>
  <si>
    <t>Skupina</t>
  </si>
  <si>
    <t>Izvor</t>
  </si>
  <si>
    <t>Prihodi poslovanja</t>
  </si>
  <si>
    <t>Opći prihodi i primici</t>
  </si>
  <si>
    <t>Prihodi od prodaje nefinancijske imovine</t>
  </si>
  <si>
    <t>RASHODI POSLOVANJA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</si>
  <si>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</si>
  <si>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</si>
  <si>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</si>
  <si>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</si>
  <si>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</si>
  <si>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BROJČANA OZNAKA I NAZIV</t>
  </si>
  <si>
    <t>UKUPNI RASHODI</t>
  </si>
  <si>
    <t>B. RAČUN FINANCIRANJA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</si>
  <si>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</si>
  <si>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</si>
  <si>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</si>
  <si>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</si>
  <si>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</si>
  <si>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</si>
  <si>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</si>
  <si>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Izdaci za otplatu glavnice primljenih kredita i zajmova</t>
  </si>
  <si>
    <t>Vlastiti prihodi</t>
  </si>
  <si>
    <t>A) SAŽETAK RAČUNA PRIHODA I RASHODA</t>
  </si>
  <si>
    <t>B) SAŽETAK RAČUNA FINANCIRANJA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</si>
  <si>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</si>
  <si>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</si>
  <si>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</si>
  <si>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</si>
  <si>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Naziv</t>
  </si>
  <si>
    <t>Financijski rashodi</t>
  </si>
  <si>
    <t>Ostale naknade iz proračuna</t>
  </si>
  <si>
    <t xml:space="preserve">Otplate glavnice </t>
  </si>
  <si>
    <t>Prihodi od imovine</t>
  </si>
  <si>
    <t>Prihodi od upravnih i admin.</t>
  </si>
  <si>
    <t xml:space="preserve">Prihodi od prodaje proizvoda i robe </t>
  </si>
  <si>
    <t>Kazne, upravne mjere i ostali prihodi</t>
  </si>
  <si>
    <t>Rashodi za dodatna ulaganja na nef. Imovini</t>
  </si>
  <si>
    <t>Rashodi za dodatna ulaganja na nefinancijskoj imovini</t>
  </si>
  <si>
    <t>Izdaci za otplatu glavnice primljenih kredita i zajmova kreditnih institucija</t>
  </si>
  <si>
    <t>Ostale naknade građanima i kućanstvima iz proračuna</t>
  </si>
  <si>
    <t>Prihodi za posebne namjene</t>
  </si>
  <si>
    <t>Rad izolacijske jedinice za potrebe SMŽ</t>
  </si>
  <si>
    <t>1.1.</t>
  </si>
  <si>
    <t>Program javnih potreba u zdravstvu</t>
  </si>
  <si>
    <t>Program psiho i socioterapije branitelja oboljelih od PTSP i čl. obitelji</t>
  </si>
  <si>
    <t>PROGRAM  1002</t>
  </si>
  <si>
    <t>Minimalni financijski standard - zdravstvo</t>
  </si>
  <si>
    <t>Financiranje održavanja zdravstvenih ustanova</t>
  </si>
  <si>
    <t>Izvor financiranja 1.6.</t>
  </si>
  <si>
    <t>Opći prihodi zdravstvo</t>
  </si>
  <si>
    <t>Ulaganje u objekte zdravstva</t>
  </si>
  <si>
    <t xml:space="preserve">Kapitalni projekt </t>
  </si>
  <si>
    <t>Izvor prihoda: 4.3.2.</t>
  </si>
  <si>
    <t>Izvor prihoda: 3.1.1.</t>
  </si>
  <si>
    <t>Izvor prihoda: 6.1.1.</t>
  </si>
  <si>
    <t>Izvor prihoda: 7.1.1.</t>
  </si>
  <si>
    <t>Izvor prihoda: 5.2.2.</t>
  </si>
  <si>
    <t>Pomoći</t>
  </si>
  <si>
    <t>Vlastiti izvori</t>
  </si>
  <si>
    <t>Rezultat poslovanja</t>
  </si>
  <si>
    <t>PROGRAM 1003</t>
  </si>
  <si>
    <t>Izvor prihoda: 1.1.</t>
  </si>
  <si>
    <t>Program: 1001</t>
  </si>
  <si>
    <t>Aktivnost:  A100001</t>
  </si>
  <si>
    <t>Aktivnost: A100025</t>
  </si>
  <si>
    <t>Aktivnost: A100014</t>
  </si>
  <si>
    <t>Aktivnost: A100008</t>
  </si>
  <si>
    <t>Izvor prihoda: 6.2.1.</t>
  </si>
  <si>
    <t>Primici od prodaje dionica i udjela</t>
  </si>
  <si>
    <t>Donacije</t>
  </si>
  <si>
    <t>Donacija</t>
  </si>
  <si>
    <t>Prihodi od prodaje nef.imov.</t>
  </si>
  <si>
    <t>0760 Poslovi i usluge zdravstva koji nisu drugdje svrstani</t>
  </si>
  <si>
    <t>K 100002</t>
  </si>
  <si>
    <t>Zdravstvene ustanove</t>
  </si>
  <si>
    <t>Aktivnost: A100001</t>
  </si>
  <si>
    <t>Redovna djelatnost - zdravstvene ustanove</t>
  </si>
  <si>
    <t>Vlastiti prihodi - PK</t>
  </si>
  <si>
    <t>Prihodi za posebne namjene HZZO - PK</t>
  </si>
  <si>
    <t>Pomoći - PK</t>
  </si>
  <si>
    <t>Tekuće donacije - PK</t>
  </si>
  <si>
    <t>Kapitalne donacije - PK</t>
  </si>
  <si>
    <t>Prihodi od prodaje nefinancijske imovine - PK</t>
  </si>
  <si>
    <t>Redovna djelatnost - Potres</t>
  </si>
  <si>
    <t>Izvor financiranja: 1.6.</t>
  </si>
  <si>
    <t>Izvor prihoda: 5.2.11.</t>
  </si>
  <si>
    <t>Izvor prihoda: 5.2.1.</t>
  </si>
  <si>
    <t>Pomoći -HZZ - PK</t>
  </si>
  <si>
    <t>Pomoći - Ministarstvo zdravstva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</si>
  <si>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</si>
  <si>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</si>
  <si>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</si>
  <si>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</si>
  <si>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</si>
  <si>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</si>
  <si>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</si>
  <si>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</si>
  <si>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</si>
  <si>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</si>
  <si>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Plan za 2024.</t>
  </si>
  <si>
    <t>PRIHODI POSLOVANJA PREMA EKONOMSKOJ KLASIFIKACIJI</t>
  </si>
  <si>
    <t>RASHODI POSLOVANJA PREMA EKONOMSKOJ KLASIFIKACIJI</t>
  </si>
  <si>
    <t>Rashodi za nabavu neproizvedene dugotrajne imovine</t>
  </si>
  <si>
    <t>B. RAČUN FINANCIRANJA PREMA EKONOMSKOJ KLASIFIKACIJI</t>
  </si>
  <si>
    <t>PRIMICI UKUPNO</t>
  </si>
  <si>
    <t>Primici od zaduživanja</t>
  </si>
  <si>
    <t>IZDACI UKUPNO</t>
  </si>
  <si>
    <t>Prihodi od upravnih i admin. propisa</t>
  </si>
  <si>
    <t>Prihodi od prodaje proizvoda i robe</t>
  </si>
  <si>
    <t>Ostali rashodi</t>
  </si>
  <si>
    <t>Izvor financiranja: 1.4.</t>
  </si>
  <si>
    <t>Izvor financiranja: 4.4.</t>
  </si>
  <si>
    <t>Opći prihodi centri za soc. skrb</t>
  </si>
  <si>
    <t>Prihodi od naknada za koncesije</t>
  </si>
  <si>
    <t>Manjak prihoda</t>
  </si>
  <si>
    <t>Plan 2024.</t>
  </si>
  <si>
    <t>Novi plan</t>
  </si>
  <si>
    <t>Povećanje/smanjenje</t>
  </si>
  <si>
    <t>FINANCIJSKI PLAN NEUROPSIHIJATRIJSKE BOLNICE DR. IVAN BARBOT POPOVAČA 
ZA 2024. - 1. IZMJENE I DOPUNE</t>
  </si>
  <si>
    <t>FINANCIJSKI PLAN NEUROPSIHIJATRIJSKE BOLNICE DR. IVAN BRABOT POPOVAČA 
ZA 2024. - 1. IZMJENE I DOPUNE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</si>
</sst>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184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0" fontId="10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10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0" fontId="10" fillId="3" borderId="1" xfId="0" applyFont="1" applyFill="1" applyBorder="1" applyAlignment="1">
      <alignment horizontal="left" vertical="center"/>
    </xf>
    <xf numFmtId="0" fontId="3" fillId="6" borderId="4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 vertical="center" wrapText="1"/>
    </xf>
    <xf numFmtId="0" fontId="3" fillId="8" borderId="4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6" fillId="9" borderId="4" xfId="0" applyFont="1" applyFill="1" applyBorder="1" applyAlignment="1">
      <alignment horizontal="left" vertical="center" wrapText="1"/>
    </xf>
    <xf numFmtId="0" fontId="3" fillId="9" borderId="4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 indent="1"/>
    </xf>
    <xf numFmtId="0" fontId="3" fillId="9" borderId="2" xfId="0" applyFont="1" applyFill="1" applyBorder="1" applyAlignment="1">
      <alignment horizontal="left" vertical="center" wrapText="1" indent="1"/>
    </xf>
    <xf numFmtId="0" fontId="3" fillId="9" borderId="4" xfId="0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left" vertical="center" wrapText="1"/>
    </xf>
    <xf numFmtId="0" fontId="3" fillId="10" borderId="2" xfId="0" applyFont="1" applyFill="1" applyBorder="1" applyAlignment="1">
      <alignment horizontal="left" vertical="center" wrapText="1"/>
    </xf>
    <xf numFmtId="0" fontId="3" fillId="10" borderId="4" xfId="0" applyFont="1" applyFill="1" applyBorder="1" applyAlignment="1">
      <alignment horizontal="left" vertical="center" wrapText="1"/>
    </xf>
    <xf numFmtId="0" fontId="6" fillId="10" borderId="4" xfId="0" applyFont="1" applyFill="1" applyBorder="1" applyAlignment="1">
      <alignment horizontal="left" vertical="center" wrapText="1"/>
    </xf>
    <xf numFmtId="0" fontId="6" fillId="8" borderId="4" xfId="0" applyFont="1" applyFill="1" applyBorder="1" applyAlignment="1">
      <alignment horizontal="left" vertical="center" wrapText="1"/>
    </xf>
    <xf numFmtId="0" fontId="15" fillId="9" borderId="4" xfId="0" applyFont="1" applyFill="1" applyBorder="1" applyAlignment="1">
      <alignment horizontal="left" vertical="center" wrapText="1"/>
    </xf>
    <xf numFmtId="0" fontId="10" fillId="2" borderId="3" xfId="0" quotePrefix="1" applyFont="1" applyFill="1" applyBorder="1" applyAlignment="1">
      <alignment horizontal="left" vertical="center"/>
    </xf>
    <xf numFmtId="0" fontId="16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0" fillId="2" borderId="0" xfId="0" applyFill="1"/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8" fillId="3" borderId="2" xfId="0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7" fillId="0" borderId="0" xfId="0" applyFont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3" fontId="3" fillId="2" borderId="3" xfId="0" applyNumberFormat="1" applyFont="1" applyFill="1" applyBorder="1" applyAlignment="1">
      <alignment horizontal="right" vertical="center"/>
    </xf>
    <xf numFmtId="3" fontId="6" fillId="2" borderId="3" xfId="0" applyNumberFormat="1" applyFont="1" applyFill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 wrapText="1"/>
    </xf>
    <xf numFmtId="3" fontId="3" fillId="9" borderId="3" xfId="0" applyNumberFormat="1" applyFont="1" applyFill="1" applyBorder="1" applyAlignment="1">
      <alignment horizontal="right"/>
    </xf>
    <xf numFmtId="0" fontId="10" fillId="0" borderId="1" xfId="0" quotePrefix="1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/>
    </xf>
    <xf numFmtId="0" fontId="10" fillId="0" borderId="1" xfId="0" quotePrefix="1" applyFont="1" applyBorder="1" applyAlignment="1">
      <alignment horizontal="left" vertical="center"/>
    </xf>
    <xf numFmtId="0" fontId="10" fillId="3" borderId="1" xfId="0" quotePrefix="1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2" xfId="0" applyFont="1" applyFill="1" applyBorder="1" applyAlignment="1">
      <alignment horizontal="left" vertical="center" wrapText="1"/>
    </xf>
    <xf numFmtId="0" fontId="6" fillId="8" borderId="4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 indent="1"/>
    </xf>
    <xf numFmtId="0" fontId="3" fillId="7" borderId="2" xfId="0" applyFont="1" applyFill="1" applyBorder="1" applyAlignment="1">
      <alignment horizontal="left" vertical="center" wrapText="1" indent="1"/>
    </xf>
    <xf numFmtId="0" fontId="3" fillId="7" borderId="4" xfId="0" applyFont="1" applyFill="1" applyBorder="1" applyAlignment="1">
      <alignment horizontal="left" vertical="center" wrapText="1" indent="1"/>
    </xf>
    <xf numFmtId="0" fontId="6" fillId="7" borderId="1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 indent="1"/>
    </xf>
    <xf numFmtId="0" fontId="3" fillId="5" borderId="2" xfId="0" applyFont="1" applyFill="1" applyBorder="1" applyAlignment="1">
      <alignment horizontal="left" vertical="center" wrapText="1" indent="1"/>
    </xf>
    <xf numFmtId="0" fontId="3" fillId="5" borderId="4" xfId="0" applyFont="1" applyFill="1" applyBorder="1" applyAlignment="1">
      <alignment horizontal="left" vertical="center" wrapText="1" indent="1"/>
    </xf>
    <xf numFmtId="0" fontId="14" fillId="5" borderId="1" xfId="0" applyFont="1" applyFill="1" applyBorder="1" applyAlignment="1">
      <alignment horizontal="left" vertical="center" wrapText="1"/>
    </xf>
    <xf numFmtId="0" fontId="14" fillId="5" borderId="2" xfId="0" applyFont="1" applyFill="1" applyBorder="1" applyAlignment="1">
      <alignment horizontal="left" vertical="center" wrapText="1"/>
    </xf>
    <xf numFmtId="0" fontId="14" fillId="5" borderId="4" xfId="0" applyFont="1" applyFill="1" applyBorder="1" applyAlignment="1">
      <alignment horizontal="left" vertical="center" wrapText="1"/>
    </xf>
    <xf numFmtId="0" fontId="6" fillId="10" borderId="1" xfId="0" applyFont="1" applyFill="1" applyBorder="1" applyAlignment="1">
      <alignment horizontal="left" vertical="center" wrapText="1"/>
    </xf>
    <xf numFmtId="0" fontId="6" fillId="10" borderId="2" xfId="0" applyFont="1" applyFill="1" applyBorder="1" applyAlignment="1">
      <alignment horizontal="left" vertical="center" wrapText="1"/>
    </xf>
    <xf numFmtId="0" fontId="6" fillId="10" borderId="4" xfId="0" applyFont="1" applyFill="1" applyBorder="1" applyAlignment="1">
      <alignment horizontal="left" vertical="center" wrapText="1"/>
    </xf>
    <xf numFmtId="0" fontId="14" fillId="10" borderId="1" xfId="0" applyFont="1" applyFill="1" applyBorder="1" applyAlignment="1">
      <alignment horizontal="left" vertical="center" wrapText="1"/>
    </xf>
    <xf numFmtId="0" fontId="14" fillId="10" borderId="2" xfId="0" applyFont="1" applyFill="1" applyBorder="1" applyAlignment="1">
      <alignment horizontal="left" vertical="center" wrapText="1"/>
    </xf>
    <xf numFmtId="0" fontId="14" fillId="10" borderId="4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left" vertical="center" wrapText="1"/>
    </xf>
    <xf numFmtId="0" fontId="3" fillId="10" borderId="2" xfId="0" applyFont="1" applyFill="1" applyBorder="1" applyAlignment="1">
      <alignment horizontal="left" vertical="center" wrapText="1"/>
    </xf>
    <xf numFmtId="0" fontId="3" fillId="10" borderId="4" xfId="0" applyFont="1" applyFill="1" applyBorder="1" applyAlignment="1">
      <alignment horizontal="left" vertical="center" wrapText="1"/>
    </xf>
    <xf numFmtId="0" fontId="14" fillId="8" borderId="1" xfId="0" applyFont="1" applyFill="1" applyBorder="1" applyAlignment="1">
      <alignment horizontal="left" vertical="center" wrapText="1"/>
    </xf>
    <xf numFmtId="0" fontId="14" fillId="8" borderId="2" xfId="0" applyFont="1" applyFill="1" applyBorder="1" applyAlignment="1">
      <alignment horizontal="left" vertical="center" wrapText="1"/>
    </xf>
    <xf numFmtId="0" fontId="14" fillId="8" borderId="4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3" fillId="8" borderId="4" xfId="0" applyFont="1" applyFill="1" applyBorder="1" applyAlignment="1">
      <alignment horizontal="left" vertical="center" wrapText="1"/>
    </xf>
    <xf numFmtId="0" fontId="14" fillId="7" borderId="1" xfId="0" applyFont="1" applyFill="1" applyBorder="1" applyAlignment="1">
      <alignment horizontal="left" vertical="center" wrapText="1"/>
    </xf>
    <xf numFmtId="0" fontId="14" fillId="7" borderId="2" xfId="0" applyFont="1" applyFill="1" applyBorder="1" applyAlignment="1">
      <alignment horizontal="left" vertical="center" wrapText="1"/>
    </xf>
    <xf numFmtId="0" fontId="14" fillId="7" borderId="4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6" fillId="9" borderId="2" xfId="0" applyFont="1" applyFill="1" applyBorder="1" applyAlignment="1">
      <alignment horizontal="left" vertical="center" wrapText="1"/>
    </xf>
    <xf numFmtId="0" fontId="6" fillId="9" borderId="4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 indent="1"/>
    </xf>
    <xf numFmtId="0" fontId="3" fillId="9" borderId="2" xfId="0" applyFont="1" applyFill="1" applyBorder="1" applyAlignment="1">
      <alignment horizontal="left" vertical="center" wrapText="1" indent="1"/>
    </xf>
    <xf numFmtId="0" fontId="3" fillId="9" borderId="4" xfId="0" applyFont="1" applyFill="1" applyBorder="1" applyAlignment="1">
      <alignment horizontal="left" vertical="center" wrapText="1" indent="1"/>
    </xf>
    <xf numFmtId="0" fontId="15" fillId="9" borderId="1" xfId="0" applyFont="1" applyFill="1" applyBorder="1" applyAlignment="1">
      <alignment horizontal="left" vertical="center" wrapText="1"/>
    </xf>
    <xf numFmtId="0" fontId="15" fillId="9" borderId="2" xfId="0" applyFont="1" applyFill="1" applyBorder="1" applyAlignment="1">
      <alignment horizontal="left" vertical="center" wrapText="1"/>
    </xf>
    <xf numFmtId="0" fontId="15" fillId="9" borderId="4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left" vertical="center" wrapText="1"/>
    </xf>
    <xf numFmtId="0" fontId="3" fillId="9" borderId="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14" fillId="6" borderId="1" xfId="0" applyFont="1" applyFill="1" applyBorder="1" applyAlignment="1">
      <alignment horizontal="left" vertical="center" wrapText="1"/>
    </xf>
    <xf numFmtId="0" fontId="14" fillId="6" borderId="2" xfId="0" applyFont="1" applyFill="1" applyBorder="1" applyAlignment="1">
      <alignment horizontal="left" vertical="center" wrapText="1"/>
    </xf>
    <xf numFmtId="0" fontId="14" fillId="6" borderId="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 indent="1"/>
    </xf>
    <xf numFmtId="0" fontId="3" fillId="6" borderId="2" xfId="0" applyFont="1" applyFill="1" applyBorder="1" applyAlignment="1">
      <alignment horizontal="left" vertical="center" wrapText="1" indent="1"/>
    </xf>
    <xf numFmtId="0" fontId="3" fillId="6" borderId="4" xfId="0" applyFont="1" applyFill="1" applyBorder="1" applyAlignment="1">
      <alignment horizontal="left" vertical="center" wrapText="1" indent="1"/>
    </xf>
    <xf numFmtId="4" fontId="6" fillId="0" borderId="3" xfId="0" applyNumberFormat="1" applyFont="1" applyBorder="1" applyAlignment="1">
      <alignment horizontal="right" wrapText="1"/>
    </xf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10" fillId="4" borderId="1" xfId="0" quotePrefix="1" applyNumberFormat="1" applyFont="1" applyFill="1" applyBorder="1" applyAlignment="1">
      <alignment horizontal="right"/>
    </xf>
    <xf numFmtId="4" fontId="10" fillId="4" borderId="3" xfId="0" quotePrefix="1" applyNumberFormat="1" applyFont="1" applyFill="1" applyBorder="1" applyAlignment="1">
      <alignment horizontal="right"/>
    </xf>
    <xf numFmtId="4" fontId="10" fillId="3" borderId="1" xfId="0" quotePrefix="1" applyNumberFormat="1" applyFont="1" applyFill="1" applyBorder="1" applyAlignment="1">
      <alignment horizontal="right"/>
    </xf>
    <xf numFmtId="4" fontId="10" fillId="3" borderId="3" xfId="0" quotePrefix="1" applyNumberFormat="1" applyFont="1" applyFill="1" applyBorder="1" applyAlignment="1">
      <alignment horizontal="right"/>
    </xf>
    <xf numFmtId="4" fontId="6" fillId="2" borderId="4" xfId="0" applyNumberFormat="1" applyFont="1" applyFill="1" applyBorder="1" applyAlignment="1">
      <alignment horizontal="right"/>
    </xf>
    <xf numFmtId="4" fontId="3" fillId="2" borderId="4" xfId="0" applyNumberFormat="1" applyFont="1" applyFill="1" applyBorder="1" applyAlignment="1">
      <alignment horizontal="right"/>
    </xf>
    <xf numFmtId="4" fontId="6" fillId="9" borderId="3" xfId="0" applyNumberFormat="1" applyFont="1" applyFill="1" applyBorder="1" applyAlignment="1">
      <alignment horizontal="right" vertical="center"/>
    </xf>
    <xf numFmtId="4" fontId="3" fillId="9" borderId="3" xfId="0" applyNumberFormat="1" applyFont="1" applyFill="1" applyBorder="1" applyAlignment="1">
      <alignment horizontal="right"/>
    </xf>
    <xf numFmtId="4" fontId="3" fillId="9" borderId="3" xfId="0" applyNumberFormat="1" applyFont="1" applyFill="1" applyBorder="1" applyAlignment="1">
      <alignment horizontal="right" vertical="center"/>
    </xf>
    <xf numFmtId="4" fontId="6" fillId="9" borderId="3" xfId="0" applyNumberFormat="1" applyFont="1" applyFill="1" applyBorder="1" applyAlignment="1">
      <alignment horizontal="right"/>
    </xf>
    <xf numFmtId="4" fontId="6" fillId="9" borderId="4" xfId="0" applyNumberFormat="1" applyFont="1" applyFill="1" applyBorder="1" applyAlignment="1">
      <alignment horizontal="right"/>
    </xf>
    <xf numFmtId="4" fontId="6" fillId="6" borderId="3" xfId="0" applyNumberFormat="1" applyFont="1" applyFill="1" applyBorder="1" applyAlignment="1">
      <alignment horizontal="right"/>
    </xf>
    <xf numFmtId="4" fontId="6" fillId="6" borderId="3" xfId="0" applyNumberFormat="1" applyFont="1" applyFill="1" applyBorder="1" applyAlignment="1">
      <alignment horizontal="right" vertical="center"/>
    </xf>
    <xf numFmtId="4" fontId="3" fillId="6" borderId="3" xfId="0" applyNumberFormat="1" applyFont="1" applyFill="1" applyBorder="1" applyAlignment="1">
      <alignment horizontal="right"/>
    </xf>
    <xf numFmtId="4" fontId="6" fillId="5" borderId="3" xfId="0" applyNumberFormat="1" applyFont="1" applyFill="1" applyBorder="1" applyAlignment="1">
      <alignment horizontal="right" vertical="center"/>
    </xf>
    <xf numFmtId="4" fontId="3" fillId="5" borderId="3" xfId="0" applyNumberFormat="1" applyFont="1" applyFill="1" applyBorder="1" applyAlignment="1">
      <alignment horizontal="right"/>
    </xf>
    <xf numFmtId="4" fontId="6" fillId="7" borderId="3" xfId="0" applyNumberFormat="1" applyFont="1" applyFill="1" applyBorder="1" applyAlignment="1">
      <alignment horizontal="right" vertical="center"/>
    </xf>
    <xf numFmtId="4" fontId="3" fillId="7" borderId="3" xfId="0" applyNumberFormat="1" applyFont="1" applyFill="1" applyBorder="1" applyAlignment="1">
      <alignment horizontal="right"/>
    </xf>
    <xf numFmtId="4" fontId="6" fillId="8" borderId="3" xfId="0" applyNumberFormat="1" applyFont="1" applyFill="1" applyBorder="1" applyAlignment="1">
      <alignment horizontal="right" vertical="center"/>
    </xf>
    <xf numFmtId="4" fontId="3" fillId="8" borderId="3" xfId="0" applyNumberFormat="1" applyFont="1" applyFill="1" applyBorder="1" applyAlignment="1">
      <alignment horizontal="right"/>
    </xf>
    <xf numFmtId="4" fontId="6" fillId="10" borderId="3" xfId="0" applyNumberFormat="1" applyFont="1" applyFill="1" applyBorder="1" applyAlignment="1">
      <alignment horizontal="right"/>
    </xf>
    <xf numFmtId="4" fontId="3" fillId="10" borderId="3" xfId="0" applyNumberFormat="1" applyFont="1" applyFill="1" applyBorder="1" applyAlignment="1">
      <alignment horizontal="right"/>
    </xf>
    <xf numFmtId="4" fontId="3" fillId="10" borderId="3" xfId="0" applyNumberFormat="1" applyFont="1" applyFill="1" applyBorder="1" applyAlignment="1">
      <alignment horizontal="right" vertical="center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"/>
  <sheetViews>
    <sheetView tabSelected="1" topLeftCell="A7" workbookViewId="0">
      <selection activeCell="Q24" sqref="Q24"/>
    </sheetView>
  </sheetViews>
  <sheetFormatPr defaultRowHeight="15" x14ac:dyDescent="0.25"/>
  <cols>
    <col min="5" max="8" width="25.28515625" customWidth="1"/>
  </cols>
  <sheetData>
    <row r="1" spans="1:8" ht="51" customHeight="1" x14ac:dyDescent="0.25">
      <c r="A1" s="68" t="s">
        <v>128</v>
      </c>
      <c r="B1" s="68"/>
      <c r="C1" s="68"/>
      <c r="D1" s="68"/>
      <c r="E1" s="68"/>
      <c r="F1" s="68"/>
      <c r="G1" s="68"/>
      <c r="H1" s="68"/>
    </row>
    <row r="2" spans="1:8" ht="18" customHeight="1" x14ac:dyDescent="0.25">
      <c r="A2" s="4"/>
      <c r="B2" s="4"/>
      <c r="C2" s="4"/>
      <c r="D2" s="4"/>
      <c r="E2" s="4"/>
      <c r="F2" s="4"/>
      <c r="G2" s="4"/>
      <c r="H2" s="4"/>
    </row>
    <row r="3" spans="1:8" ht="15.75" x14ac:dyDescent="0.25">
      <c r="A3" s="68" t="s">
        <v>26</v>
      </c>
      <c r="B3" s="68"/>
      <c r="C3" s="68"/>
      <c r="D3" s="68"/>
      <c r="E3" s="68"/>
      <c r="F3" s="68"/>
      <c r="G3" s="68"/>
      <c r="H3" s="70"/>
    </row>
    <row r="4" spans="1:8" ht="18" x14ac:dyDescent="0.25">
      <c r="A4" s="4"/>
      <c r="B4" s="4"/>
      <c r="C4" s="4"/>
      <c r="D4" s="4"/>
      <c r="E4" s="4"/>
      <c r="F4" s="4"/>
      <c r="G4" s="4"/>
      <c r="H4" s="5"/>
    </row>
    <row r="5" spans="1:8" ht="18" customHeight="1" x14ac:dyDescent="0.25">
      <c r="A5" s="68" t="s">
        <v>32</v>
      </c>
      <c r="B5" s="69"/>
      <c r="C5" s="69"/>
      <c r="D5" s="69"/>
      <c r="E5" s="69"/>
      <c r="F5" s="69"/>
      <c r="G5" s="69"/>
      <c r="H5" s="69"/>
    </row>
    <row r="6" spans="1:8" ht="18" x14ac:dyDescent="0.25">
      <c r="A6" s="1"/>
      <c r="B6" s="2"/>
      <c r="C6" s="2"/>
      <c r="D6" s="2"/>
      <c r="E6" s="6"/>
      <c r="F6" s="7"/>
      <c r="G6" s="7"/>
      <c r="H6" s="7"/>
    </row>
    <row r="7" spans="1:8" x14ac:dyDescent="0.25">
      <c r="A7" s="22"/>
      <c r="B7" s="23"/>
      <c r="C7" s="23"/>
      <c r="D7" s="24"/>
      <c r="E7" s="25"/>
      <c r="F7" s="3" t="s">
        <v>125</v>
      </c>
      <c r="G7" s="3" t="s">
        <v>127</v>
      </c>
      <c r="H7" s="3" t="s">
        <v>126</v>
      </c>
    </row>
    <row r="8" spans="1:8" x14ac:dyDescent="0.25">
      <c r="A8" s="71" t="s">
        <v>0</v>
      </c>
      <c r="B8" s="72"/>
      <c r="C8" s="72"/>
      <c r="D8" s="72"/>
      <c r="E8" s="73"/>
      <c r="F8" s="159">
        <f t="shared" ref="F8:H8" si="0">F9+F10</f>
        <v>29400075</v>
      </c>
      <c r="G8" s="159">
        <f t="shared" si="0"/>
        <v>185000</v>
      </c>
      <c r="H8" s="159">
        <f t="shared" si="0"/>
        <v>29585075</v>
      </c>
    </row>
    <row r="9" spans="1:8" x14ac:dyDescent="0.25">
      <c r="A9" s="74" t="s">
        <v>99</v>
      </c>
      <c r="B9" s="67"/>
      <c r="C9" s="67"/>
      <c r="D9" s="67"/>
      <c r="E9" s="75"/>
      <c r="F9" s="160">
        <v>29399075</v>
      </c>
      <c r="G9" s="160">
        <v>184000</v>
      </c>
      <c r="H9" s="160">
        <v>29583075</v>
      </c>
    </row>
    <row r="10" spans="1:8" x14ac:dyDescent="0.25">
      <c r="A10" s="76" t="s">
        <v>100</v>
      </c>
      <c r="B10" s="75"/>
      <c r="C10" s="75"/>
      <c r="D10" s="75"/>
      <c r="E10" s="75"/>
      <c r="F10" s="160">
        <v>1000</v>
      </c>
      <c r="G10" s="160">
        <v>1000</v>
      </c>
      <c r="H10" s="160">
        <v>2000</v>
      </c>
    </row>
    <row r="11" spans="1:8" x14ac:dyDescent="0.25">
      <c r="A11" s="26" t="s">
        <v>2</v>
      </c>
      <c r="B11" s="55"/>
      <c r="C11" s="55"/>
      <c r="D11" s="55"/>
      <c r="E11" s="55"/>
      <c r="F11" s="159">
        <f t="shared" ref="F11:H11" si="1">F12+F13</f>
        <v>23047500</v>
      </c>
      <c r="G11" s="159">
        <f t="shared" si="1"/>
        <v>185000</v>
      </c>
      <c r="H11" s="159">
        <f t="shared" si="1"/>
        <v>23232500</v>
      </c>
    </row>
    <row r="12" spans="1:8" x14ac:dyDescent="0.25">
      <c r="A12" s="66" t="s">
        <v>101</v>
      </c>
      <c r="B12" s="67"/>
      <c r="C12" s="67"/>
      <c r="D12" s="67"/>
      <c r="E12" s="67"/>
      <c r="F12" s="160">
        <v>22546500</v>
      </c>
      <c r="G12" s="160">
        <v>65000</v>
      </c>
      <c r="H12" s="160">
        <v>22611500</v>
      </c>
    </row>
    <row r="13" spans="1:8" x14ac:dyDescent="0.25">
      <c r="A13" s="76" t="s">
        <v>102</v>
      </c>
      <c r="B13" s="75"/>
      <c r="C13" s="75"/>
      <c r="D13" s="75"/>
      <c r="E13" s="75"/>
      <c r="F13" s="160">
        <v>501000</v>
      </c>
      <c r="G13" s="160">
        <v>120000</v>
      </c>
      <c r="H13" s="160">
        <v>621000</v>
      </c>
    </row>
    <row r="14" spans="1:8" x14ac:dyDescent="0.25">
      <c r="A14" s="77" t="s">
        <v>3</v>
      </c>
      <c r="B14" s="72"/>
      <c r="C14" s="72"/>
      <c r="D14" s="72"/>
      <c r="E14" s="72"/>
      <c r="F14" s="159">
        <f t="shared" ref="F14:H14" si="2">F8-F11</f>
        <v>6352575</v>
      </c>
      <c r="G14" s="159">
        <f t="shared" si="2"/>
        <v>0</v>
      </c>
      <c r="H14" s="159">
        <f t="shared" si="2"/>
        <v>6352575</v>
      </c>
    </row>
    <row r="15" spans="1:8" ht="18" x14ac:dyDescent="0.25">
      <c r="A15" s="4"/>
      <c r="B15" s="18"/>
      <c r="C15" s="18"/>
      <c r="D15" s="18"/>
      <c r="E15" s="18"/>
      <c r="F15" s="19"/>
      <c r="G15" s="19"/>
      <c r="H15" s="19"/>
    </row>
    <row r="16" spans="1:8" ht="18" customHeight="1" x14ac:dyDescent="0.25">
      <c r="A16" s="68" t="s">
        <v>33</v>
      </c>
      <c r="B16" s="69"/>
      <c r="C16" s="69"/>
      <c r="D16" s="69"/>
      <c r="E16" s="69"/>
      <c r="F16" s="69"/>
      <c r="G16" s="69"/>
      <c r="H16" s="69"/>
    </row>
    <row r="17" spans="1:8" ht="18" x14ac:dyDescent="0.25">
      <c r="A17" s="4"/>
      <c r="B17" s="18"/>
      <c r="C17" s="18"/>
      <c r="D17" s="18"/>
      <c r="E17" s="18"/>
      <c r="F17" s="19"/>
      <c r="G17" s="19"/>
      <c r="H17" s="19"/>
    </row>
    <row r="18" spans="1:8" x14ac:dyDescent="0.25">
      <c r="A18" s="22"/>
      <c r="B18" s="23"/>
      <c r="C18" s="23"/>
      <c r="D18" s="24"/>
      <c r="E18" s="25"/>
      <c r="F18" s="3" t="s">
        <v>125</v>
      </c>
      <c r="G18" s="3" t="s">
        <v>127</v>
      </c>
      <c r="H18" s="3" t="s">
        <v>126</v>
      </c>
    </row>
    <row r="19" spans="1:8" ht="15.75" customHeight="1" x14ac:dyDescent="0.25">
      <c r="A19" s="76" t="s">
        <v>103</v>
      </c>
      <c r="B19" s="75"/>
      <c r="C19" s="75"/>
      <c r="D19" s="75"/>
      <c r="E19" s="75"/>
      <c r="F19" s="160">
        <v>0</v>
      </c>
      <c r="G19" s="160">
        <v>0</v>
      </c>
      <c r="H19" s="160">
        <v>0</v>
      </c>
    </row>
    <row r="20" spans="1:8" x14ac:dyDescent="0.25">
      <c r="A20" s="76" t="s">
        <v>104</v>
      </c>
      <c r="B20" s="75"/>
      <c r="C20" s="75"/>
      <c r="D20" s="75"/>
      <c r="E20" s="75"/>
      <c r="F20" s="160">
        <v>0</v>
      </c>
      <c r="G20" s="160">
        <v>0</v>
      </c>
      <c r="H20" s="160">
        <v>0</v>
      </c>
    </row>
    <row r="21" spans="1:8" x14ac:dyDescent="0.25">
      <c r="A21" s="77" t="s">
        <v>4</v>
      </c>
      <c r="B21" s="72"/>
      <c r="C21" s="72"/>
      <c r="D21" s="72"/>
      <c r="E21" s="72"/>
      <c r="F21" s="159">
        <f t="shared" ref="F21:H21" si="3">F19-F20</f>
        <v>0</v>
      </c>
      <c r="G21" s="159">
        <f t="shared" si="3"/>
        <v>0</v>
      </c>
      <c r="H21" s="159">
        <f t="shared" si="3"/>
        <v>0</v>
      </c>
    </row>
    <row r="22" spans="1:8" x14ac:dyDescent="0.25">
      <c r="A22" s="77" t="s">
        <v>5</v>
      </c>
      <c r="B22" s="72"/>
      <c r="C22" s="72"/>
      <c r="D22" s="72"/>
      <c r="E22" s="72"/>
      <c r="F22" s="159">
        <f t="shared" ref="F22:H22" si="4">F14+F21</f>
        <v>6352575</v>
      </c>
      <c r="G22" s="159">
        <f t="shared" si="4"/>
        <v>0</v>
      </c>
      <c r="H22" s="159">
        <f t="shared" si="4"/>
        <v>6352575</v>
      </c>
    </row>
    <row r="23" spans="1:8" ht="18" customHeight="1" x14ac:dyDescent="0.25">
      <c r="A23" s="17"/>
      <c r="B23" s="18"/>
      <c r="C23" s="18"/>
      <c r="D23" s="18"/>
      <c r="E23" s="18"/>
      <c r="F23" s="19"/>
      <c r="G23" s="19"/>
      <c r="H23" s="19"/>
    </row>
    <row r="24" spans="1:8" ht="15.75" x14ac:dyDescent="0.25">
      <c r="A24" s="68" t="s">
        <v>105</v>
      </c>
      <c r="B24" s="69"/>
      <c r="C24" s="69"/>
      <c r="D24" s="69"/>
      <c r="E24" s="69"/>
      <c r="F24" s="69"/>
      <c r="G24" s="69"/>
      <c r="H24" s="69"/>
    </row>
    <row r="25" spans="1:8" ht="15.75" x14ac:dyDescent="0.25">
      <c r="A25" s="53"/>
      <c r="B25" s="54"/>
      <c r="C25" s="54"/>
      <c r="D25" s="54"/>
      <c r="E25" s="54"/>
      <c r="F25" s="54"/>
      <c r="G25" s="54"/>
      <c r="H25" s="54"/>
    </row>
    <row r="26" spans="1:8" x14ac:dyDescent="0.25">
      <c r="A26" s="22"/>
      <c r="B26" s="23"/>
      <c r="C26" s="23"/>
      <c r="D26" s="24"/>
      <c r="E26" s="25"/>
      <c r="F26" s="3" t="s">
        <v>125</v>
      </c>
      <c r="G26" s="3" t="s">
        <v>127</v>
      </c>
      <c r="H26" s="3" t="s">
        <v>126</v>
      </c>
    </row>
    <row r="27" spans="1:8" ht="30" customHeight="1" x14ac:dyDescent="0.25">
      <c r="A27" s="80" t="s">
        <v>106</v>
      </c>
      <c r="B27" s="81"/>
      <c r="C27" s="81"/>
      <c r="D27" s="81"/>
      <c r="E27" s="82"/>
      <c r="F27" s="161">
        <v>-19057725</v>
      </c>
      <c r="G27" s="161"/>
      <c r="H27" s="162">
        <v>-12705150</v>
      </c>
    </row>
    <row r="28" spans="1:8" x14ac:dyDescent="0.25">
      <c r="A28" s="77" t="s">
        <v>107</v>
      </c>
      <c r="B28" s="72"/>
      <c r="C28" s="72"/>
      <c r="D28" s="72"/>
      <c r="E28" s="72"/>
      <c r="F28" s="163">
        <f t="shared" ref="F28:H28" si="5">F22+F27</f>
        <v>-12705150</v>
      </c>
      <c r="G28" s="163"/>
      <c r="H28" s="164">
        <f t="shared" si="5"/>
        <v>-6352575</v>
      </c>
    </row>
    <row r="29" spans="1:8" ht="25.5" customHeight="1" x14ac:dyDescent="0.25">
      <c r="A29" s="71" t="s">
        <v>108</v>
      </c>
      <c r="B29" s="78"/>
      <c r="C29" s="78"/>
      <c r="D29" s="78"/>
      <c r="E29" s="79"/>
      <c r="F29" s="163">
        <f t="shared" ref="F29:H29" si="6">F14+F21+F27-F28</f>
        <v>0</v>
      </c>
      <c r="G29" s="163"/>
      <c r="H29" s="164">
        <f t="shared" si="6"/>
        <v>0</v>
      </c>
    </row>
    <row r="30" spans="1:8" ht="69" customHeight="1" x14ac:dyDescent="0.25">
      <c r="A30" s="56"/>
      <c r="B30" s="57"/>
      <c r="C30" s="57"/>
      <c r="D30" s="57"/>
      <c r="E30" s="57"/>
      <c r="F30" s="57"/>
      <c r="G30" s="57"/>
      <c r="H30" s="57"/>
    </row>
  </sheetData>
  <mergeCells count="18">
    <mergeCell ref="A22:E22"/>
    <mergeCell ref="A24:H24"/>
    <mergeCell ref="A28:E28"/>
    <mergeCell ref="A29:E29"/>
    <mergeCell ref="A27:E27"/>
    <mergeCell ref="A19:E19"/>
    <mergeCell ref="A20:E20"/>
    <mergeCell ref="A21:E21"/>
    <mergeCell ref="A13:E13"/>
    <mergeCell ref="A14:E14"/>
    <mergeCell ref="A12:E12"/>
    <mergeCell ref="A5:H5"/>
    <mergeCell ref="A16:H16"/>
    <mergeCell ref="A1:H1"/>
    <mergeCell ref="A3:H3"/>
    <mergeCell ref="A8:E8"/>
    <mergeCell ref="A9:E9"/>
    <mergeCell ref="A10:E10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"/>
  <sheetViews>
    <sheetView topLeftCell="A19" workbookViewId="0">
      <selection activeCell="L33" sqref="L33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6" width="25.28515625" customWidth="1"/>
  </cols>
  <sheetData>
    <row r="1" spans="1:6" ht="45.75" customHeight="1" x14ac:dyDescent="0.25">
      <c r="A1" s="68" t="s">
        <v>128</v>
      </c>
      <c r="B1" s="68"/>
      <c r="C1" s="68"/>
      <c r="D1" s="68"/>
      <c r="E1" s="68"/>
      <c r="F1" s="68"/>
    </row>
    <row r="2" spans="1:6" ht="15.75" customHeight="1" x14ac:dyDescent="0.25">
      <c r="A2" s="4"/>
      <c r="B2" s="4"/>
      <c r="C2" s="4"/>
      <c r="D2" s="4"/>
      <c r="E2" s="4"/>
      <c r="F2" s="4"/>
    </row>
    <row r="3" spans="1:6" ht="15.75" x14ac:dyDescent="0.25">
      <c r="A3" s="68" t="s">
        <v>26</v>
      </c>
      <c r="B3" s="68"/>
      <c r="C3" s="68"/>
      <c r="D3" s="68"/>
      <c r="E3" s="68"/>
      <c r="F3" s="68"/>
    </row>
    <row r="4" spans="1:6" ht="15.75" x14ac:dyDescent="0.25">
      <c r="A4" s="68" t="s">
        <v>7</v>
      </c>
      <c r="B4" s="68"/>
      <c r="C4" s="68"/>
      <c r="D4" s="68"/>
      <c r="E4" s="68"/>
      <c r="F4" s="68"/>
    </row>
    <row r="5" spans="1:6" ht="18" x14ac:dyDescent="0.25">
      <c r="A5" s="4"/>
      <c r="B5" s="4"/>
      <c r="C5" s="4"/>
      <c r="D5" s="4"/>
      <c r="E5" s="4"/>
      <c r="F5" s="5"/>
    </row>
    <row r="6" spans="1:6" ht="15.75" x14ac:dyDescent="0.25">
      <c r="A6" s="68" t="s">
        <v>110</v>
      </c>
      <c r="B6" s="68"/>
      <c r="C6" s="68"/>
      <c r="D6" s="68"/>
      <c r="E6" s="68"/>
      <c r="F6" s="68"/>
    </row>
    <row r="7" spans="1:6" ht="18" x14ac:dyDescent="0.25">
      <c r="A7" s="4"/>
      <c r="B7" s="4"/>
      <c r="C7" s="4"/>
      <c r="D7" s="4"/>
      <c r="E7" s="4"/>
      <c r="F7" s="5"/>
    </row>
    <row r="8" spans="1:6" x14ac:dyDescent="0.25">
      <c r="A8" s="16" t="s">
        <v>8</v>
      </c>
      <c r="B8" s="15" t="s">
        <v>9</v>
      </c>
      <c r="C8" s="15" t="s">
        <v>6</v>
      </c>
      <c r="D8" s="16" t="s">
        <v>109</v>
      </c>
      <c r="E8" s="16" t="s">
        <v>127</v>
      </c>
      <c r="F8" s="16" t="s">
        <v>126</v>
      </c>
    </row>
    <row r="9" spans="1:6" x14ac:dyDescent="0.25">
      <c r="A9" s="58"/>
      <c r="B9" s="59"/>
      <c r="C9" s="60" t="s">
        <v>0</v>
      </c>
      <c r="D9" s="153">
        <f>D10+D17+D19</f>
        <v>29400075</v>
      </c>
      <c r="E9" s="153">
        <f t="shared" ref="E9:F9" si="0">E10+E17+E19</f>
        <v>185000</v>
      </c>
      <c r="F9" s="153">
        <f t="shared" si="0"/>
        <v>29585075</v>
      </c>
    </row>
    <row r="10" spans="1:6" x14ac:dyDescent="0.25">
      <c r="A10" s="9">
        <v>6</v>
      </c>
      <c r="B10" s="9"/>
      <c r="C10" s="9" t="s">
        <v>11</v>
      </c>
      <c r="D10" s="154">
        <f>SUM(D11:D16)</f>
        <v>29399075</v>
      </c>
      <c r="E10" s="154">
        <f t="shared" ref="E10:F10" si="1">SUM(E11:E16)</f>
        <v>184000</v>
      </c>
      <c r="F10" s="154">
        <f t="shared" si="1"/>
        <v>29583075</v>
      </c>
    </row>
    <row r="11" spans="1:6" ht="38.25" x14ac:dyDescent="0.25">
      <c r="A11" s="9"/>
      <c r="B11" s="13">
        <v>63</v>
      </c>
      <c r="C11" s="13" t="s">
        <v>35</v>
      </c>
      <c r="D11" s="155">
        <v>865000</v>
      </c>
      <c r="E11" s="155">
        <v>0</v>
      </c>
      <c r="F11" s="155">
        <v>865000</v>
      </c>
    </row>
    <row r="12" spans="1:6" x14ac:dyDescent="0.25">
      <c r="A12" s="10"/>
      <c r="B12" s="10">
        <v>64</v>
      </c>
      <c r="C12" s="10" t="s">
        <v>42</v>
      </c>
      <c r="D12" s="156">
        <v>3</v>
      </c>
      <c r="E12" s="156">
        <v>0</v>
      </c>
      <c r="F12" s="156">
        <v>3</v>
      </c>
    </row>
    <row r="13" spans="1:6" ht="25.5" x14ac:dyDescent="0.25">
      <c r="A13" s="10"/>
      <c r="B13" s="10">
        <v>65</v>
      </c>
      <c r="C13" s="38" t="s">
        <v>117</v>
      </c>
      <c r="D13" s="156">
        <v>2230000</v>
      </c>
      <c r="E13" s="156">
        <v>0</v>
      </c>
      <c r="F13" s="156">
        <v>2230000</v>
      </c>
    </row>
    <row r="14" spans="1:6" ht="25.5" x14ac:dyDescent="0.25">
      <c r="A14" s="10"/>
      <c r="B14" s="10">
        <v>66</v>
      </c>
      <c r="C14" s="38" t="s">
        <v>118</v>
      </c>
      <c r="D14" s="156">
        <v>259300</v>
      </c>
      <c r="E14" s="156">
        <v>0</v>
      </c>
      <c r="F14" s="156">
        <v>259300</v>
      </c>
    </row>
    <row r="15" spans="1:6" ht="38.25" x14ac:dyDescent="0.25">
      <c r="A15" s="10"/>
      <c r="B15" s="10">
        <v>67</v>
      </c>
      <c r="C15" s="13" t="s">
        <v>36</v>
      </c>
      <c r="D15" s="155">
        <v>26043772</v>
      </c>
      <c r="E15" s="155">
        <v>184000</v>
      </c>
      <c r="F15" s="155">
        <v>26227772</v>
      </c>
    </row>
    <row r="16" spans="1:6" ht="25.5" x14ac:dyDescent="0.25">
      <c r="A16" s="10"/>
      <c r="B16" s="10">
        <v>68</v>
      </c>
      <c r="C16" s="13" t="s">
        <v>45</v>
      </c>
      <c r="D16" s="156">
        <v>1000</v>
      </c>
      <c r="E16" s="156">
        <v>0</v>
      </c>
      <c r="F16" s="156">
        <v>1000</v>
      </c>
    </row>
    <row r="17" spans="1:6" ht="25.5" x14ac:dyDescent="0.25">
      <c r="A17" s="12">
        <v>7</v>
      </c>
      <c r="B17" s="12"/>
      <c r="C17" s="20" t="s">
        <v>13</v>
      </c>
      <c r="D17" s="154">
        <f>D18</f>
        <v>1000</v>
      </c>
      <c r="E17" s="154">
        <f t="shared" ref="E17:F17" si="2">E18</f>
        <v>1000</v>
      </c>
      <c r="F17" s="154">
        <f t="shared" si="2"/>
        <v>2000</v>
      </c>
    </row>
    <row r="18" spans="1:6" ht="38.25" x14ac:dyDescent="0.25">
      <c r="A18" s="12"/>
      <c r="B18" s="13">
        <v>72</v>
      </c>
      <c r="C18" s="21" t="s">
        <v>34</v>
      </c>
      <c r="D18" s="155">
        <v>1000</v>
      </c>
      <c r="E18" s="155">
        <v>1000</v>
      </c>
      <c r="F18" s="155">
        <v>2000</v>
      </c>
    </row>
    <row r="19" spans="1:6" ht="25.5" x14ac:dyDescent="0.25">
      <c r="A19" s="12">
        <v>8</v>
      </c>
      <c r="B19" s="12"/>
      <c r="C19" s="9" t="s">
        <v>23</v>
      </c>
      <c r="D19" s="154">
        <f>D20</f>
        <v>0</v>
      </c>
      <c r="E19" s="154">
        <f t="shared" ref="E19:F19" si="3">E20</f>
        <v>0</v>
      </c>
      <c r="F19" s="154">
        <f t="shared" si="3"/>
        <v>0</v>
      </c>
    </row>
    <row r="20" spans="1:6" ht="25.5" x14ac:dyDescent="0.25">
      <c r="A20" s="13"/>
      <c r="B20" s="13">
        <v>83</v>
      </c>
      <c r="C20" s="13" t="s">
        <v>78</v>
      </c>
      <c r="D20" s="156">
        <v>0</v>
      </c>
      <c r="E20" s="156">
        <v>0</v>
      </c>
      <c r="F20" s="156">
        <v>0</v>
      </c>
    </row>
    <row r="23" spans="1:6" ht="15.75" x14ac:dyDescent="0.25">
      <c r="A23" s="68" t="s">
        <v>111</v>
      </c>
      <c r="B23" s="83"/>
      <c r="C23" s="83"/>
      <c r="D23" s="83"/>
      <c r="E23" s="83"/>
      <c r="F23" s="83"/>
    </row>
    <row r="24" spans="1:6" ht="18" x14ac:dyDescent="0.25">
      <c r="A24" s="4"/>
      <c r="B24" s="4"/>
      <c r="C24" s="4"/>
      <c r="D24" s="4"/>
      <c r="E24" s="4"/>
      <c r="F24" s="5"/>
    </row>
    <row r="25" spans="1:6" x14ac:dyDescent="0.25">
      <c r="A25" s="16" t="s">
        <v>8</v>
      </c>
      <c r="B25" s="15" t="s">
        <v>9</v>
      </c>
      <c r="C25" s="15" t="s">
        <v>15</v>
      </c>
      <c r="D25" s="16" t="s">
        <v>109</v>
      </c>
      <c r="E25" s="16" t="s">
        <v>127</v>
      </c>
      <c r="F25" s="16" t="s">
        <v>126</v>
      </c>
    </row>
    <row r="26" spans="1:6" x14ac:dyDescent="0.25">
      <c r="A26" s="58"/>
      <c r="B26" s="59"/>
      <c r="C26" s="60" t="s">
        <v>2</v>
      </c>
      <c r="D26" s="157">
        <f>D27+D32+D36</f>
        <v>23047500</v>
      </c>
      <c r="E26" s="157">
        <f t="shared" ref="E26:F26" si="4">E27+E32+E36</f>
        <v>185000</v>
      </c>
      <c r="F26" s="157">
        <f t="shared" si="4"/>
        <v>23232500</v>
      </c>
    </row>
    <row r="27" spans="1:6" x14ac:dyDescent="0.25">
      <c r="A27" s="9">
        <v>3</v>
      </c>
      <c r="B27" s="9"/>
      <c r="C27" s="9" t="s">
        <v>16</v>
      </c>
      <c r="D27" s="154">
        <f>SUM(D28:D31)</f>
        <v>22546500</v>
      </c>
      <c r="E27" s="154">
        <f t="shared" ref="E27:F27" si="5">SUM(E28:E31)</f>
        <v>65000</v>
      </c>
      <c r="F27" s="154">
        <f t="shared" si="5"/>
        <v>22611500</v>
      </c>
    </row>
    <row r="28" spans="1:6" x14ac:dyDescent="0.25">
      <c r="A28" s="9"/>
      <c r="B28" s="13">
        <v>31</v>
      </c>
      <c r="C28" s="13" t="s">
        <v>17</v>
      </c>
      <c r="D28" s="156">
        <v>16734000</v>
      </c>
      <c r="E28" s="156">
        <v>65000</v>
      </c>
      <c r="F28" s="156">
        <v>16799000</v>
      </c>
    </row>
    <row r="29" spans="1:6" x14ac:dyDescent="0.25">
      <c r="A29" s="10"/>
      <c r="B29" s="10">
        <v>32</v>
      </c>
      <c r="C29" s="10" t="s">
        <v>29</v>
      </c>
      <c r="D29" s="156">
        <v>5687500</v>
      </c>
      <c r="E29" s="156">
        <v>0</v>
      </c>
      <c r="F29" s="156">
        <v>5687500</v>
      </c>
    </row>
    <row r="30" spans="1:6" x14ac:dyDescent="0.25">
      <c r="A30" s="10"/>
      <c r="B30" s="10">
        <v>34</v>
      </c>
      <c r="C30" s="10" t="s">
        <v>39</v>
      </c>
      <c r="D30" s="156">
        <v>105000</v>
      </c>
      <c r="E30" s="156">
        <v>0</v>
      </c>
      <c r="F30" s="156">
        <v>105000</v>
      </c>
    </row>
    <row r="31" spans="1:6" x14ac:dyDescent="0.25">
      <c r="A31" s="10"/>
      <c r="B31" s="10">
        <v>37</v>
      </c>
      <c r="C31" s="10" t="s">
        <v>40</v>
      </c>
      <c r="D31" s="156">
        <v>20000</v>
      </c>
      <c r="E31" s="156">
        <v>0</v>
      </c>
      <c r="F31" s="156">
        <v>20000</v>
      </c>
    </row>
    <row r="32" spans="1:6" ht="25.5" x14ac:dyDescent="0.25">
      <c r="A32" s="12">
        <v>4</v>
      </c>
      <c r="B32" s="12"/>
      <c r="C32" s="20" t="s">
        <v>18</v>
      </c>
      <c r="D32" s="158">
        <f>SUM(D33:D35)</f>
        <v>501000</v>
      </c>
      <c r="E32" s="158">
        <f t="shared" ref="E32:F32" si="6">SUM(E33:E35)</f>
        <v>120000</v>
      </c>
      <c r="F32" s="158">
        <f t="shared" si="6"/>
        <v>621000</v>
      </c>
    </row>
    <row r="33" spans="1:6" ht="38.25" x14ac:dyDescent="0.25">
      <c r="A33" s="12"/>
      <c r="B33" s="13">
        <v>41</v>
      </c>
      <c r="C33" s="21" t="s">
        <v>112</v>
      </c>
      <c r="D33" s="155">
        <v>0</v>
      </c>
      <c r="E33" s="155">
        <v>0</v>
      </c>
      <c r="F33" s="155">
        <v>0</v>
      </c>
    </row>
    <row r="34" spans="1:6" ht="38.25" x14ac:dyDescent="0.25">
      <c r="A34" s="12"/>
      <c r="B34" s="37">
        <v>42</v>
      </c>
      <c r="C34" s="21" t="s">
        <v>37</v>
      </c>
      <c r="D34" s="155">
        <v>471000</v>
      </c>
      <c r="E34" s="155">
        <v>50000</v>
      </c>
      <c r="F34" s="155">
        <v>521000</v>
      </c>
    </row>
    <row r="35" spans="1:6" ht="25.5" x14ac:dyDescent="0.25">
      <c r="A35" s="12"/>
      <c r="B35" s="37">
        <v>45</v>
      </c>
      <c r="C35" s="21" t="s">
        <v>46</v>
      </c>
      <c r="D35" s="155">
        <v>30000</v>
      </c>
      <c r="E35" s="155">
        <v>70000</v>
      </c>
      <c r="F35" s="155">
        <v>100000</v>
      </c>
    </row>
    <row r="36" spans="1:6" x14ac:dyDescent="0.25">
      <c r="A36" s="12">
        <v>5</v>
      </c>
      <c r="B36" s="37"/>
      <c r="C36" s="20" t="s">
        <v>41</v>
      </c>
      <c r="D36" s="158">
        <f>D37</f>
        <v>0</v>
      </c>
      <c r="E36" s="158">
        <f t="shared" ref="E36:F36" si="7">E37</f>
        <v>0</v>
      </c>
      <c r="F36" s="158">
        <f t="shared" si="7"/>
        <v>0</v>
      </c>
    </row>
    <row r="37" spans="1:6" x14ac:dyDescent="0.25">
      <c r="A37" s="12"/>
      <c r="B37" s="12">
        <v>54</v>
      </c>
      <c r="C37" s="21" t="s">
        <v>41</v>
      </c>
      <c r="D37" s="156">
        <v>0</v>
      </c>
      <c r="E37" s="156">
        <v>0</v>
      </c>
      <c r="F37" s="156">
        <v>0</v>
      </c>
    </row>
    <row r="61" ht="15.75" customHeight="1" x14ac:dyDescent="0.25"/>
  </sheetData>
  <mergeCells count="5">
    <mergeCell ref="A1:F1"/>
    <mergeCell ref="A3:F3"/>
    <mergeCell ref="A4:F4"/>
    <mergeCell ref="A6:F6"/>
    <mergeCell ref="A23:F2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2"/>
  <sheetViews>
    <sheetView topLeftCell="A51" zoomScaleNormal="100" workbookViewId="0">
      <selection activeCell="L54" sqref="L54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" customWidth="1"/>
    <col min="4" max="7" width="25.28515625" customWidth="1"/>
  </cols>
  <sheetData>
    <row r="1" spans="1:7" ht="42" customHeight="1" x14ac:dyDescent="0.25">
      <c r="A1" s="68" t="s">
        <v>128</v>
      </c>
      <c r="B1" s="68"/>
      <c r="C1" s="68"/>
      <c r="D1" s="68"/>
      <c r="E1" s="68"/>
      <c r="F1" s="68"/>
      <c r="G1" s="68"/>
    </row>
    <row r="2" spans="1:7" ht="18" customHeight="1" x14ac:dyDescent="0.25">
      <c r="A2" s="4"/>
      <c r="B2" s="4"/>
      <c r="C2" s="4"/>
      <c r="D2" s="4"/>
      <c r="E2" s="4"/>
      <c r="F2" s="4"/>
      <c r="G2" s="4"/>
    </row>
    <row r="3" spans="1:7" ht="15.75" x14ac:dyDescent="0.25">
      <c r="A3" s="68" t="s">
        <v>26</v>
      </c>
      <c r="B3" s="68"/>
      <c r="C3" s="68"/>
      <c r="D3" s="68"/>
      <c r="E3" s="68"/>
      <c r="F3" s="68"/>
      <c r="G3" s="70"/>
    </row>
    <row r="4" spans="1:7" ht="18" x14ac:dyDescent="0.25">
      <c r="A4" s="4"/>
      <c r="B4" s="4"/>
      <c r="C4" s="4"/>
      <c r="D4" s="4"/>
      <c r="E4" s="4"/>
      <c r="F4" s="4"/>
      <c r="G4" s="5"/>
    </row>
    <row r="5" spans="1:7" ht="18" customHeight="1" x14ac:dyDescent="0.25">
      <c r="A5" s="68" t="s">
        <v>7</v>
      </c>
      <c r="B5" s="69"/>
      <c r="C5" s="69"/>
      <c r="D5" s="69"/>
      <c r="E5" s="69"/>
      <c r="F5" s="69"/>
      <c r="G5" s="69"/>
    </row>
    <row r="6" spans="1:7" ht="18" x14ac:dyDescent="0.25">
      <c r="A6" s="4"/>
      <c r="B6" s="4"/>
      <c r="C6" s="4"/>
      <c r="D6" s="4"/>
      <c r="E6" s="4"/>
      <c r="F6" s="4"/>
      <c r="G6" s="5"/>
    </row>
    <row r="7" spans="1:7" ht="15.75" x14ac:dyDescent="0.25">
      <c r="A7" s="68" t="s">
        <v>1</v>
      </c>
      <c r="B7" s="83"/>
      <c r="C7" s="83"/>
      <c r="D7" s="83"/>
      <c r="E7" s="83"/>
      <c r="F7" s="83"/>
      <c r="G7" s="83"/>
    </row>
    <row r="8" spans="1:7" ht="18" x14ac:dyDescent="0.25">
      <c r="A8" s="4"/>
      <c r="B8" s="4"/>
      <c r="C8" s="4"/>
      <c r="D8" s="4"/>
      <c r="E8" s="4"/>
      <c r="F8" s="4"/>
      <c r="G8" s="5"/>
    </row>
    <row r="9" spans="1:7" x14ac:dyDescent="0.25">
      <c r="A9" s="16" t="s">
        <v>8</v>
      </c>
      <c r="B9" s="15" t="s">
        <v>9</v>
      </c>
      <c r="C9" s="15" t="s">
        <v>10</v>
      </c>
      <c r="D9" s="15" t="s">
        <v>6</v>
      </c>
      <c r="E9" s="16" t="s">
        <v>109</v>
      </c>
      <c r="F9" s="16" t="s">
        <v>127</v>
      </c>
      <c r="G9" s="16" t="s">
        <v>126</v>
      </c>
    </row>
    <row r="10" spans="1:7" ht="15.75" customHeight="1" x14ac:dyDescent="0.25">
      <c r="A10" s="9">
        <v>6</v>
      </c>
      <c r="B10" s="9"/>
      <c r="C10" s="9"/>
      <c r="D10" s="9" t="s">
        <v>11</v>
      </c>
      <c r="E10" s="165">
        <f>E11+E13+E15+E17+E20+E23+E28</f>
        <v>29399075</v>
      </c>
      <c r="F10" s="165">
        <f>F11+F13+F15+F17+F20+F23+F28</f>
        <v>184000</v>
      </c>
      <c r="G10" s="165">
        <v>29584075</v>
      </c>
    </row>
    <row r="11" spans="1:7" ht="38.25" x14ac:dyDescent="0.25">
      <c r="A11" s="9"/>
      <c r="B11" s="9">
        <v>63</v>
      </c>
      <c r="C11" s="13"/>
      <c r="D11" s="9" t="s">
        <v>35</v>
      </c>
      <c r="E11" s="158">
        <v>865000</v>
      </c>
      <c r="F11" s="158"/>
      <c r="G11" s="158">
        <v>865000</v>
      </c>
    </row>
    <row r="12" spans="1:7" x14ac:dyDescent="0.25">
      <c r="A12" s="10"/>
      <c r="B12" s="47"/>
      <c r="C12" s="10">
        <v>52</v>
      </c>
      <c r="D12" s="10" t="s">
        <v>67</v>
      </c>
      <c r="E12" s="156">
        <v>865000</v>
      </c>
      <c r="F12" s="156"/>
      <c r="G12" s="156">
        <v>865000</v>
      </c>
    </row>
    <row r="13" spans="1:7" x14ac:dyDescent="0.25">
      <c r="A13" s="10"/>
      <c r="B13" s="47">
        <v>64</v>
      </c>
      <c r="C13" s="10"/>
      <c r="D13" s="47" t="s">
        <v>42</v>
      </c>
      <c r="E13" s="154">
        <v>3</v>
      </c>
      <c r="F13" s="154"/>
      <c r="G13" s="154">
        <v>3</v>
      </c>
    </row>
    <row r="14" spans="1:7" x14ac:dyDescent="0.25">
      <c r="A14" s="10"/>
      <c r="B14" s="47"/>
      <c r="C14" s="10">
        <v>31</v>
      </c>
      <c r="D14" s="10" t="s">
        <v>31</v>
      </c>
      <c r="E14" s="156">
        <v>3</v>
      </c>
      <c r="F14" s="156"/>
      <c r="G14" s="156">
        <v>3</v>
      </c>
    </row>
    <row r="15" spans="1:7" x14ac:dyDescent="0.25">
      <c r="A15" s="10"/>
      <c r="B15" s="47">
        <v>65</v>
      </c>
      <c r="C15" s="10"/>
      <c r="D15" s="47" t="s">
        <v>43</v>
      </c>
      <c r="E15" s="154">
        <v>2230000</v>
      </c>
      <c r="F15" s="154"/>
      <c r="G15" s="154">
        <v>2230000</v>
      </c>
    </row>
    <row r="16" spans="1:7" x14ac:dyDescent="0.25">
      <c r="A16" s="10"/>
      <c r="B16" s="47"/>
      <c r="C16" s="10">
        <v>43</v>
      </c>
      <c r="D16" s="10" t="s">
        <v>50</v>
      </c>
      <c r="E16" s="156">
        <v>2230000</v>
      </c>
      <c r="F16" s="156"/>
      <c r="G16" s="156">
        <v>2230000</v>
      </c>
    </row>
    <row r="17" spans="1:7" ht="25.5" x14ac:dyDescent="0.25">
      <c r="A17" s="10"/>
      <c r="B17" s="47">
        <v>66</v>
      </c>
      <c r="C17" s="10"/>
      <c r="D17" s="49" t="s">
        <v>44</v>
      </c>
      <c r="E17" s="154">
        <v>259300</v>
      </c>
      <c r="F17" s="154"/>
      <c r="G17" s="154">
        <v>259300</v>
      </c>
    </row>
    <row r="18" spans="1:7" x14ac:dyDescent="0.25">
      <c r="A18" s="10"/>
      <c r="B18" s="47"/>
      <c r="C18" s="10">
        <v>31</v>
      </c>
      <c r="D18" s="38" t="s">
        <v>31</v>
      </c>
      <c r="E18" s="156">
        <v>139300</v>
      </c>
      <c r="F18" s="156"/>
      <c r="G18" s="156">
        <v>139300</v>
      </c>
    </row>
    <row r="19" spans="1:7" x14ac:dyDescent="0.25">
      <c r="A19" s="10"/>
      <c r="B19" s="47"/>
      <c r="C19" s="10">
        <v>61</v>
      </c>
      <c r="D19" s="38" t="s">
        <v>79</v>
      </c>
      <c r="E19" s="156">
        <v>120000</v>
      </c>
      <c r="F19" s="156"/>
      <c r="G19" s="156">
        <v>120000</v>
      </c>
    </row>
    <row r="20" spans="1:7" ht="51" x14ac:dyDescent="0.25">
      <c r="A20" s="10"/>
      <c r="B20" s="47">
        <v>67</v>
      </c>
      <c r="C20" s="10"/>
      <c r="D20" s="9" t="s">
        <v>36</v>
      </c>
      <c r="E20" s="158">
        <v>26043772</v>
      </c>
      <c r="F20" s="158">
        <v>184000</v>
      </c>
      <c r="G20" s="158">
        <v>26227772</v>
      </c>
    </row>
    <row r="21" spans="1:7" x14ac:dyDescent="0.25">
      <c r="A21" s="10"/>
      <c r="B21" s="47"/>
      <c r="C21" s="10">
        <v>43</v>
      </c>
      <c r="D21" s="13" t="s">
        <v>50</v>
      </c>
      <c r="E21" s="156">
        <v>25557163</v>
      </c>
      <c r="F21" s="156">
        <v>184000</v>
      </c>
      <c r="G21" s="156">
        <v>25741163</v>
      </c>
    </row>
    <row r="22" spans="1:7" x14ac:dyDescent="0.25">
      <c r="A22" s="10"/>
      <c r="B22" s="47"/>
      <c r="C22" s="10">
        <v>11</v>
      </c>
      <c r="D22" s="13" t="s">
        <v>12</v>
      </c>
      <c r="E22" s="156">
        <v>486609</v>
      </c>
      <c r="F22" s="156">
        <v>0</v>
      </c>
      <c r="G22" s="156">
        <v>486609</v>
      </c>
    </row>
    <row r="23" spans="1:7" ht="25.5" x14ac:dyDescent="0.25">
      <c r="A23" s="10"/>
      <c r="B23" s="47">
        <v>68</v>
      </c>
      <c r="C23" s="10"/>
      <c r="D23" s="9" t="s">
        <v>45</v>
      </c>
      <c r="E23" s="154">
        <v>1000</v>
      </c>
      <c r="F23" s="154">
        <v>0</v>
      </c>
      <c r="G23" s="154">
        <v>1000</v>
      </c>
    </row>
    <row r="24" spans="1:7" x14ac:dyDescent="0.25">
      <c r="A24" s="10"/>
      <c r="B24" s="47"/>
      <c r="C24" s="10">
        <v>31</v>
      </c>
      <c r="D24" s="38" t="s">
        <v>31</v>
      </c>
      <c r="E24" s="156">
        <v>1000</v>
      </c>
      <c r="F24" s="156">
        <v>0</v>
      </c>
      <c r="G24" s="156">
        <v>1000</v>
      </c>
    </row>
    <row r="25" spans="1:7" ht="25.5" x14ac:dyDescent="0.25">
      <c r="A25" s="12">
        <v>7</v>
      </c>
      <c r="B25" s="12"/>
      <c r="C25" s="37"/>
      <c r="D25" s="20" t="s">
        <v>13</v>
      </c>
      <c r="E25" s="158">
        <v>1000</v>
      </c>
      <c r="F25" s="158">
        <v>1000</v>
      </c>
      <c r="G25" s="158">
        <v>2000</v>
      </c>
    </row>
    <row r="26" spans="1:7" ht="38.25" x14ac:dyDescent="0.25">
      <c r="A26" s="13"/>
      <c r="B26" s="9">
        <v>72</v>
      </c>
      <c r="C26" s="13"/>
      <c r="D26" s="20" t="s">
        <v>34</v>
      </c>
      <c r="E26" s="154">
        <v>1000</v>
      </c>
      <c r="F26" s="154">
        <v>1000</v>
      </c>
      <c r="G26" s="154">
        <v>2000</v>
      </c>
    </row>
    <row r="27" spans="1:7" ht="38.25" x14ac:dyDescent="0.25">
      <c r="A27" s="13"/>
      <c r="B27" s="9"/>
      <c r="C27" s="13">
        <v>71</v>
      </c>
      <c r="D27" s="21" t="s">
        <v>34</v>
      </c>
      <c r="E27" s="166">
        <v>1000</v>
      </c>
      <c r="F27" s="166">
        <v>1000</v>
      </c>
      <c r="G27" s="166">
        <v>2000</v>
      </c>
    </row>
    <row r="28" spans="1:7" ht="25.5" x14ac:dyDescent="0.25">
      <c r="A28" s="9">
        <v>8</v>
      </c>
      <c r="B28" s="9"/>
      <c r="C28" s="9"/>
      <c r="D28" s="9" t="s">
        <v>23</v>
      </c>
      <c r="E28" s="165">
        <v>0</v>
      </c>
      <c r="F28" s="165">
        <v>0</v>
      </c>
      <c r="G28" s="165">
        <v>0</v>
      </c>
    </row>
    <row r="29" spans="1:7" ht="25.5" x14ac:dyDescent="0.25">
      <c r="A29" s="9"/>
      <c r="B29" s="9">
        <v>83</v>
      </c>
      <c r="C29" s="13"/>
      <c r="D29" s="13" t="s">
        <v>78</v>
      </c>
      <c r="E29" s="166">
        <v>0</v>
      </c>
      <c r="F29" s="166">
        <v>0</v>
      </c>
      <c r="G29" s="166">
        <v>0</v>
      </c>
    </row>
    <row r="30" spans="1:7" x14ac:dyDescent="0.25">
      <c r="A30" s="13"/>
      <c r="B30" s="13"/>
      <c r="C30" s="10">
        <v>31</v>
      </c>
      <c r="D30" s="21" t="s">
        <v>31</v>
      </c>
      <c r="E30" s="166">
        <v>0</v>
      </c>
      <c r="F30" s="166">
        <v>0</v>
      </c>
      <c r="G30" s="166">
        <v>0</v>
      </c>
    </row>
    <row r="32" spans="1:7" ht="15.75" x14ac:dyDescent="0.25">
      <c r="A32" s="68" t="s">
        <v>14</v>
      </c>
      <c r="B32" s="83"/>
      <c r="C32" s="83"/>
      <c r="D32" s="83"/>
      <c r="E32" s="83"/>
      <c r="F32" s="83"/>
      <c r="G32" s="83"/>
    </row>
    <row r="33" spans="1:7" ht="18" x14ac:dyDescent="0.25">
      <c r="A33" s="4"/>
      <c r="B33" s="4"/>
      <c r="C33" s="4"/>
      <c r="D33" s="4"/>
      <c r="E33" s="4"/>
      <c r="F33" s="4"/>
      <c r="G33" s="5"/>
    </row>
    <row r="34" spans="1:7" x14ac:dyDescent="0.25">
      <c r="A34" s="16" t="s">
        <v>8</v>
      </c>
      <c r="B34" s="15" t="s">
        <v>9</v>
      </c>
      <c r="C34" s="15" t="s">
        <v>10</v>
      </c>
      <c r="D34" s="15" t="s">
        <v>15</v>
      </c>
      <c r="E34" s="16" t="s">
        <v>109</v>
      </c>
      <c r="F34" s="16" t="s">
        <v>127</v>
      </c>
      <c r="G34" s="16" t="s">
        <v>126</v>
      </c>
    </row>
    <row r="35" spans="1:7" ht="15.75" customHeight="1" x14ac:dyDescent="0.25">
      <c r="A35" s="9">
        <v>3</v>
      </c>
      <c r="B35" s="9"/>
      <c r="C35" s="9"/>
      <c r="D35" s="9" t="s">
        <v>16</v>
      </c>
      <c r="E35" s="154">
        <v>22546500</v>
      </c>
      <c r="F35" s="154">
        <v>65000</v>
      </c>
      <c r="G35" s="154">
        <v>22611500</v>
      </c>
    </row>
    <row r="36" spans="1:7" ht="15.75" customHeight="1" x14ac:dyDescent="0.25">
      <c r="A36" s="9"/>
      <c r="B36" s="9">
        <v>31</v>
      </c>
      <c r="C36" s="9"/>
      <c r="D36" s="9" t="s">
        <v>17</v>
      </c>
      <c r="E36" s="154">
        <v>16734000</v>
      </c>
      <c r="F36" s="154">
        <v>65000</v>
      </c>
      <c r="G36" s="154">
        <v>16799000</v>
      </c>
    </row>
    <row r="37" spans="1:7" x14ac:dyDescent="0.25">
      <c r="A37" s="10"/>
      <c r="B37" s="10"/>
      <c r="C37" s="11">
        <v>11</v>
      </c>
      <c r="D37" s="11" t="s">
        <v>12</v>
      </c>
      <c r="E37" s="156">
        <v>26545</v>
      </c>
      <c r="F37" s="156"/>
      <c r="G37" s="156">
        <v>26545</v>
      </c>
    </row>
    <row r="38" spans="1:7" x14ac:dyDescent="0.25">
      <c r="A38" s="10"/>
      <c r="B38" s="10"/>
      <c r="C38" s="11">
        <v>31</v>
      </c>
      <c r="D38" s="11" t="s">
        <v>31</v>
      </c>
      <c r="E38" s="156">
        <v>0</v>
      </c>
      <c r="F38" s="156"/>
      <c r="G38" s="156">
        <v>0</v>
      </c>
    </row>
    <row r="39" spans="1:7" x14ac:dyDescent="0.25">
      <c r="A39" s="10"/>
      <c r="B39" s="10"/>
      <c r="C39" s="11">
        <v>43</v>
      </c>
      <c r="D39" s="11" t="s">
        <v>50</v>
      </c>
      <c r="E39" s="156">
        <v>16342455</v>
      </c>
      <c r="F39" s="156">
        <v>65000</v>
      </c>
      <c r="G39" s="156">
        <v>16407455</v>
      </c>
    </row>
    <row r="40" spans="1:7" x14ac:dyDescent="0.25">
      <c r="A40" s="10"/>
      <c r="B40" s="10"/>
      <c r="C40" s="11">
        <v>52</v>
      </c>
      <c r="D40" s="11" t="s">
        <v>67</v>
      </c>
      <c r="E40" s="156">
        <v>365000</v>
      </c>
      <c r="F40" s="156"/>
      <c r="G40" s="156">
        <v>365000</v>
      </c>
    </row>
    <row r="41" spans="1:7" x14ac:dyDescent="0.25">
      <c r="A41" s="10"/>
      <c r="B41" s="47">
        <v>32</v>
      </c>
      <c r="C41" s="48"/>
      <c r="D41" s="47" t="s">
        <v>29</v>
      </c>
      <c r="E41" s="154">
        <v>5687500</v>
      </c>
      <c r="F41" s="154"/>
      <c r="G41" s="154">
        <v>5687500</v>
      </c>
    </row>
    <row r="42" spans="1:7" x14ac:dyDescent="0.25">
      <c r="A42" s="10"/>
      <c r="B42" s="10"/>
      <c r="C42" s="11">
        <v>11</v>
      </c>
      <c r="D42" s="11" t="s">
        <v>12</v>
      </c>
      <c r="E42" s="156">
        <v>211177</v>
      </c>
      <c r="F42" s="156"/>
      <c r="G42" s="156">
        <v>211177</v>
      </c>
    </row>
    <row r="43" spans="1:7" x14ac:dyDescent="0.25">
      <c r="A43" s="10"/>
      <c r="B43" s="10"/>
      <c r="C43" s="11">
        <v>31</v>
      </c>
      <c r="D43" s="11" t="s">
        <v>31</v>
      </c>
      <c r="E43" s="156">
        <v>50000</v>
      </c>
      <c r="F43" s="156"/>
      <c r="G43" s="156">
        <v>50000</v>
      </c>
    </row>
    <row r="44" spans="1:7" x14ac:dyDescent="0.25">
      <c r="A44" s="10"/>
      <c r="B44" s="10"/>
      <c r="C44" s="11">
        <v>43</v>
      </c>
      <c r="D44" s="11" t="s">
        <v>50</v>
      </c>
      <c r="E44" s="156">
        <v>4806323</v>
      </c>
      <c r="F44" s="156"/>
      <c r="G44" s="156">
        <v>4806323</v>
      </c>
    </row>
    <row r="45" spans="1:7" x14ac:dyDescent="0.25">
      <c r="A45" s="10"/>
      <c r="B45" s="10"/>
      <c r="C45" s="11">
        <v>61</v>
      </c>
      <c r="D45" s="11" t="s">
        <v>80</v>
      </c>
      <c r="E45" s="156">
        <v>120000</v>
      </c>
      <c r="F45" s="156"/>
      <c r="G45" s="156">
        <v>120000</v>
      </c>
    </row>
    <row r="46" spans="1:7" x14ac:dyDescent="0.25">
      <c r="A46" s="10"/>
      <c r="B46" s="10"/>
      <c r="C46" s="11">
        <v>52</v>
      </c>
      <c r="D46" s="11" t="s">
        <v>67</v>
      </c>
      <c r="E46" s="156">
        <v>500000</v>
      </c>
      <c r="F46" s="156"/>
      <c r="G46" s="156">
        <v>500000</v>
      </c>
    </row>
    <row r="47" spans="1:7" x14ac:dyDescent="0.25">
      <c r="A47" s="10"/>
      <c r="B47" s="47">
        <v>34</v>
      </c>
      <c r="C47" s="48"/>
      <c r="D47" s="48" t="s">
        <v>39</v>
      </c>
      <c r="E47" s="154">
        <v>105000</v>
      </c>
      <c r="F47" s="154"/>
      <c r="G47" s="154">
        <v>105000</v>
      </c>
    </row>
    <row r="48" spans="1:7" x14ac:dyDescent="0.25">
      <c r="A48" s="10"/>
      <c r="B48" s="10"/>
      <c r="C48" s="11">
        <v>43</v>
      </c>
      <c r="D48" s="11" t="s">
        <v>50</v>
      </c>
      <c r="E48" s="156">
        <v>104997</v>
      </c>
      <c r="F48" s="156"/>
      <c r="G48" s="156">
        <v>104997</v>
      </c>
    </row>
    <row r="49" spans="1:7" x14ac:dyDescent="0.25">
      <c r="A49" s="10"/>
      <c r="B49" s="10"/>
      <c r="C49" s="11">
        <v>31</v>
      </c>
      <c r="D49" s="11" t="s">
        <v>31</v>
      </c>
      <c r="E49" s="156">
        <v>3</v>
      </c>
      <c r="F49" s="156"/>
      <c r="G49" s="156">
        <v>3</v>
      </c>
    </row>
    <row r="50" spans="1:7" x14ac:dyDescent="0.25">
      <c r="A50" s="10"/>
      <c r="B50" s="47">
        <v>37</v>
      </c>
      <c r="C50" s="48"/>
      <c r="D50" s="47" t="s">
        <v>40</v>
      </c>
      <c r="E50" s="154">
        <v>20000</v>
      </c>
      <c r="F50" s="154"/>
      <c r="G50" s="154">
        <v>20000</v>
      </c>
    </row>
    <row r="51" spans="1:7" x14ac:dyDescent="0.25">
      <c r="A51" s="10"/>
      <c r="B51" s="10"/>
      <c r="C51" s="11">
        <v>43</v>
      </c>
      <c r="D51" s="11" t="s">
        <v>50</v>
      </c>
      <c r="E51" s="156">
        <v>20000</v>
      </c>
      <c r="F51" s="156"/>
      <c r="G51" s="156">
        <v>20000</v>
      </c>
    </row>
    <row r="52" spans="1:7" x14ac:dyDescent="0.25">
      <c r="A52" s="10"/>
      <c r="B52" s="47">
        <v>38</v>
      </c>
      <c r="C52" s="11"/>
      <c r="D52" s="47" t="s">
        <v>119</v>
      </c>
      <c r="E52" s="156">
        <v>0</v>
      </c>
      <c r="F52" s="156"/>
      <c r="G52" s="156">
        <v>0</v>
      </c>
    </row>
    <row r="53" spans="1:7" x14ac:dyDescent="0.25">
      <c r="A53" s="10"/>
      <c r="B53" s="10"/>
      <c r="C53" s="11">
        <v>43</v>
      </c>
      <c r="D53" s="11" t="s">
        <v>50</v>
      </c>
      <c r="E53" s="156">
        <v>0</v>
      </c>
      <c r="F53" s="156"/>
      <c r="G53" s="156">
        <v>0</v>
      </c>
    </row>
    <row r="54" spans="1:7" ht="25.5" x14ac:dyDescent="0.25">
      <c r="A54" s="12">
        <v>4</v>
      </c>
      <c r="B54" s="12"/>
      <c r="C54" s="12"/>
      <c r="D54" s="20" t="s">
        <v>18</v>
      </c>
      <c r="E54" s="158">
        <v>501000</v>
      </c>
      <c r="F54" s="158"/>
      <c r="G54" s="158">
        <v>621000</v>
      </c>
    </row>
    <row r="55" spans="1:7" ht="38.25" x14ac:dyDescent="0.25">
      <c r="A55" s="13"/>
      <c r="B55" s="9">
        <v>42</v>
      </c>
      <c r="C55" s="9"/>
      <c r="D55" s="20" t="s">
        <v>37</v>
      </c>
      <c r="E55" s="158">
        <v>471000</v>
      </c>
      <c r="F55" s="158">
        <v>50000</v>
      </c>
      <c r="G55" s="158">
        <v>521000</v>
      </c>
    </row>
    <row r="56" spans="1:7" x14ac:dyDescent="0.25">
      <c r="A56" s="13"/>
      <c r="B56" s="13"/>
      <c r="C56" s="13">
        <v>11</v>
      </c>
      <c r="D56" s="21" t="s">
        <v>12</v>
      </c>
      <c r="E56" s="156">
        <v>248887</v>
      </c>
      <c r="F56" s="156"/>
      <c r="G56" s="156">
        <v>248887</v>
      </c>
    </row>
    <row r="57" spans="1:7" x14ac:dyDescent="0.25">
      <c r="A57" s="13"/>
      <c r="B57" s="13"/>
      <c r="C57" s="13">
        <v>31</v>
      </c>
      <c r="D57" s="21" t="s">
        <v>31</v>
      </c>
      <c r="E57" s="156">
        <v>90300</v>
      </c>
      <c r="F57" s="156"/>
      <c r="G57" s="156">
        <v>90300</v>
      </c>
    </row>
    <row r="58" spans="1:7" x14ac:dyDescent="0.25">
      <c r="A58" s="13"/>
      <c r="B58" s="13"/>
      <c r="C58" s="13">
        <v>43</v>
      </c>
      <c r="D58" s="11" t="s">
        <v>50</v>
      </c>
      <c r="E58" s="156">
        <v>130813</v>
      </c>
      <c r="F58" s="156">
        <v>49000</v>
      </c>
      <c r="G58" s="156">
        <v>179813</v>
      </c>
    </row>
    <row r="59" spans="1:7" x14ac:dyDescent="0.25">
      <c r="A59" s="13"/>
      <c r="B59" s="13"/>
      <c r="C59" s="13">
        <v>61</v>
      </c>
      <c r="D59" s="21" t="s">
        <v>80</v>
      </c>
      <c r="E59" s="156">
        <v>0</v>
      </c>
      <c r="F59" s="156"/>
      <c r="G59" s="156">
        <v>0</v>
      </c>
    </row>
    <row r="60" spans="1:7" x14ac:dyDescent="0.25">
      <c r="A60" s="13"/>
      <c r="B60" s="13"/>
      <c r="C60" s="13">
        <v>71</v>
      </c>
      <c r="D60" s="21" t="s">
        <v>81</v>
      </c>
      <c r="E60" s="156">
        <v>1000</v>
      </c>
      <c r="F60" s="156">
        <v>1000</v>
      </c>
      <c r="G60" s="156">
        <v>2000</v>
      </c>
    </row>
    <row r="61" spans="1:7" ht="25.5" x14ac:dyDescent="0.25">
      <c r="A61" s="13"/>
      <c r="B61" s="9">
        <v>45</v>
      </c>
      <c r="C61" s="9"/>
      <c r="D61" s="20" t="s">
        <v>46</v>
      </c>
      <c r="E61" s="154">
        <v>30000</v>
      </c>
      <c r="F61" s="154">
        <v>70000</v>
      </c>
      <c r="G61" s="154">
        <v>100000</v>
      </c>
    </row>
    <row r="62" spans="1:7" x14ac:dyDescent="0.25">
      <c r="A62" s="13"/>
      <c r="B62" s="9"/>
      <c r="C62" s="13">
        <v>11</v>
      </c>
      <c r="D62" s="21" t="s">
        <v>12</v>
      </c>
      <c r="E62" s="156">
        <v>0</v>
      </c>
      <c r="F62" s="156"/>
      <c r="G62" s="156">
        <v>0</v>
      </c>
    </row>
    <row r="63" spans="1:7" x14ac:dyDescent="0.25">
      <c r="A63" s="13"/>
      <c r="B63" s="13"/>
      <c r="C63" s="13">
        <v>31</v>
      </c>
      <c r="D63" s="21" t="s">
        <v>31</v>
      </c>
      <c r="E63" s="156">
        <v>0</v>
      </c>
      <c r="F63" s="156"/>
      <c r="G63" s="156">
        <v>0</v>
      </c>
    </row>
    <row r="64" spans="1:7" x14ac:dyDescent="0.25">
      <c r="A64" s="13"/>
      <c r="B64" s="13"/>
      <c r="C64" s="13">
        <v>43</v>
      </c>
      <c r="D64" s="11" t="s">
        <v>50</v>
      </c>
      <c r="E64" s="156">
        <v>30000</v>
      </c>
      <c r="F64" s="156">
        <v>70000</v>
      </c>
      <c r="G64" s="156">
        <v>100000</v>
      </c>
    </row>
    <row r="65" spans="1:7" x14ac:dyDescent="0.25">
      <c r="A65" s="13"/>
      <c r="B65" s="13"/>
      <c r="C65" s="13">
        <v>52</v>
      </c>
      <c r="D65" s="11" t="s">
        <v>67</v>
      </c>
      <c r="E65" s="156">
        <v>0</v>
      </c>
      <c r="F65" s="156"/>
      <c r="G65" s="156">
        <v>0</v>
      </c>
    </row>
    <row r="66" spans="1:7" x14ac:dyDescent="0.25">
      <c r="A66" s="9">
        <v>5</v>
      </c>
      <c r="B66" s="9"/>
      <c r="C66" s="9"/>
      <c r="D66" s="20" t="s">
        <v>41</v>
      </c>
      <c r="E66" s="154">
        <v>0</v>
      </c>
      <c r="F66" s="154"/>
      <c r="G66" s="154">
        <v>0</v>
      </c>
    </row>
    <row r="67" spans="1:7" x14ac:dyDescent="0.25">
      <c r="A67" s="9"/>
      <c r="B67" s="9">
        <v>54</v>
      </c>
      <c r="C67" s="9"/>
      <c r="D67" s="20" t="s">
        <v>41</v>
      </c>
      <c r="E67" s="154">
        <v>0</v>
      </c>
      <c r="F67" s="154"/>
      <c r="G67" s="154">
        <v>0</v>
      </c>
    </row>
    <row r="68" spans="1:7" x14ac:dyDescent="0.25">
      <c r="A68" s="9"/>
      <c r="B68" s="13"/>
      <c r="C68" s="13">
        <v>31</v>
      </c>
      <c r="D68" s="11" t="s">
        <v>31</v>
      </c>
      <c r="E68" s="156">
        <v>0</v>
      </c>
      <c r="F68" s="156"/>
      <c r="G68" s="156">
        <v>0</v>
      </c>
    </row>
    <row r="69" spans="1:7" x14ac:dyDescent="0.25">
      <c r="A69" s="9"/>
      <c r="B69" s="13"/>
      <c r="C69" s="13">
        <v>43</v>
      </c>
      <c r="D69" s="11" t="s">
        <v>50</v>
      </c>
      <c r="E69" s="156">
        <v>0</v>
      </c>
      <c r="F69" s="156"/>
      <c r="G69" s="156">
        <v>0</v>
      </c>
    </row>
    <row r="70" spans="1:7" x14ac:dyDescent="0.25">
      <c r="A70" s="9">
        <v>9</v>
      </c>
      <c r="B70" s="13"/>
      <c r="C70" s="13"/>
      <c r="D70" s="20" t="s">
        <v>69</v>
      </c>
      <c r="E70" s="154">
        <v>6352575</v>
      </c>
      <c r="F70" s="154"/>
      <c r="G70" s="154">
        <v>6352575</v>
      </c>
    </row>
    <row r="71" spans="1:7" x14ac:dyDescent="0.25">
      <c r="A71" s="9"/>
      <c r="B71" s="9">
        <v>92</v>
      </c>
      <c r="C71" s="9"/>
      <c r="D71" s="20" t="s">
        <v>69</v>
      </c>
      <c r="E71" s="154">
        <v>6352575</v>
      </c>
      <c r="F71" s="154"/>
      <c r="G71" s="154">
        <v>6352575</v>
      </c>
    </row>
    <row r="72" spans="1:7" x14ac:dyDescent="0.25">
      <c r="A72" s="13"/>
      <c r="B72" s="13"/>
      <c r="C72" s="11">
        <v>43</v>
      </c>
      <c r="D72" s="11" t="s">
        <v>50</v>
      </c>
      <c r="E72" s="154">
        <v>6352575</v>
      </c>
      <c r="F72" s="154"/>
      <c r="G72" s="154">
        <v>6352575</v>
      </c>
    </row>
  </sheetData>
  <mergeCells count="5">
    <mergeCell ref="A7:G7"/>
    <mergeCell ref="A32:G32"/>
    <mergeCell ref="A1:G1"/>
    <mergeCell ref="A3:G3"/>
    <mergeCell ref="A5:G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11"/>
  <sheetViews>
    <sheetView workbookViewId="0">
      <selection activeCell="B11" sqref="B11:D11"/>
    </sheetView>
  </sheetViews>
  <sheetFormatPr defaultRowHeight="15" x14ac:dyDescent="0.25"/>
  <cols>
    <col min="1" max="1" width="37.7109375" customWidth="1"/>
    <col min="2" max="4" width="25.28515625" customWidth="1"/>
  </cols>
  <sheetData>
    <row r="1" spans="1:4" ht="42" customHeight="1" x14ac:dyDescent="0.25">
      <c r="A1" s="68" t="s">
        <v>128</v>
      </c>
      <c r="B1" s="68"/>
      <c r="C1" s="68"/>
      <c r="D1" s="68"/>
    </row>
    <row r="2" spans="1:4" ht="18" customHeight="1" x14ac:dyDescent="0.25">
      <c r="A2" s="4"/>
      <c r="B2" s="4"/>
      <c r="C2" s="4"/>
      <c r="D2" s="4"/>
    </row>
    <row r="3" spans="1:4" ht="15.75" x14ac:dyDescent="0.25">
      <c r="A3" s="68" t="s">
        <v>26</v>
      </c>
      <c r="B3" s="68"/>
      <c r="C3" s="68"/>
      <c r="D3" s="70"/>
    </row>
    <row r="4" spans="1:4" ht="18" x14ac:dyDescent="0.25">
      <c r="A4" s="4"/>
      <c r="B4" s="4"/>
      <c r="C4" s="4"/>
      <c r="D4" s="5"/>
    </row>
    <row r="5" spans="1:4" ht="18" customHeight="1" x14ac:dyDescent="0.25">
      <c r="A5" s="68" t="s">
        <v>7</v>
      </c>
      <c r="B5" s="69"/>
      <c r="C5" s="69"/>
      <c r="D5" s="69"/>
    </row>
    <row r="6" spans="1:4" ht="18" x14ac:dyDescent="0.25">
      <c r="A6" s="4"/>
      <c r="B6" s="4"/>
      <c r="C6" s="4"/>
      <c r="D6" s="5"/>
    </row>
    <row r="7" spans="1:4" ht="15.75" x14ac:dyDescent="0.25">
      <c r="A7" s="68" t="s">
        <v>19</v>
      </c>
      <c r="B7" s="83"/>
      <c r="C7" s="83"/>
      <c r="D7" s="83"/>
    </row>
    <row r="8" spans="1:4" ht="18" x14ac:dyDescent="0.25">
      <c r="A8" s="4"/>
      <c r="B8" s="4"/>
      <c r="C8" s="4"/>
      <c r="D8" s="5"/>
    </row>
    <row r="9" spans="1:4" x14ac:dyDescent="0.25">
      <c r="A9" s="16" t="s">
        <v>20</v>
      </c>
      <c r="B9" s="16" t="s">
        <v>109</v>
      </c>
      <c r="C9" s="16" t="s">
        <v>127</v>
      </c>
      <c r="D9" s="16" t="s">
        <v>126</v>
      </c>
    </row>
    <row r="10" spans="1:4" ht="15.75" customHeight="1" x14ac:dyDescent="0.25">
      <c r="A10" s="9" t="s">
        <v>21</v>
      </c>
      <c r="B10" s="8"/>
      <c r="C10" s="8"/>
      <c r="D10" s="8"/>
    </row>
    <row r="11" spans="1:4" ht="34.5" customHeight="1" x14ac:dyDescent="0.25">
      <c r="A11" s="9" t="s">
        <v>82</v>
      </c>
      <c r="B11" s="155">
        <v>23047500</v>
      </c>
      <c r="C11" s="155">
        <v>185000</v>
      </c>
      <c r="D11" s="155">
        <v>23232500</v>
      </c>
    </row>
  </sheetData>
  <mergeCells count="4">
    <mergeCell ref="A1:D1"/>
    <mergeCell ref="A3:D3"/>
    <mergeCell ref="A5:D5"/>
    <mergeCell ref="A7:D7"/>
  </mergeCells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"/>
  <sheetViews>
    <sheetView workbookViewId="0">
      <selection activeCell="E18" sqref="E18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6" width="25.28515625" customWidth="1"/>
  </cols>
  <sheetData>
    <row r="1" spans="1:6" ht="59.25" customHeight="1" x14ac:dyDescent="0.25">
      <c r="A1" s="68" t="s">
        <v>129</v>
      </c>
      <c r="B1" s="68"/>
      <c r="C1" s="68"/>
      <c r="D1" s="68"/>
      <c r="E1" s="68"/>
      <c r="F1" s="68"/>
    </row>
    <row r="2" spans="1:6" ht="18" x14ac:dyDescent="0.25">
      <c r="A2" s="4"/>
      <c r="B2" s="4"/>
      <c r="C2" s="4"/>
      <c r="D2" s="4"/>
      <c r="E2" s="4"/>
      <c r="F2" s="4"/>
    </row>
    <row r="3" spans="1:6" ht="15.75" x14ac:dyDescent="0.25">
      <c r="A3" s="68" t="s">
        <v>26</v>
      </c>
      <c r="B3" s="68"/>
      <c r="C3" s="68"/>
      <c r="D3" s="68"/>
      <c r="E3" s="68"/>
      <c r="F3" s="68"/>
    </row>
    <row r="4" spans="1:6" ht="18" x14ac:dyDescent="0.25">
      <c r="A4" s="4"/>
      <c r="B4" s="4"/>
      <c r="C4" s="4"/>
      <c r="D4" s="4"/>
      <c r="E4" s="4"/>
      <c r="F4" s="5"/>
    </row>
    <row r="5" spans="1:6" ht="15.75" x14ac:dyDescent="0.25">
      <c r="A5" s="68" t="s">
        <v>113</v>
      </c>
      <c r="B5" s="68"/>
      <c r="C5" s="68"/>
      <c r="D5" s="68"/>
      <c r="E5" s="68"/>
      <c r="F5" s="68"/>
    </row>
    <row r="6" spans="1:6" ht="18" x14ac:dyDescent="0.25">
      <c r="A6" s="4"/>
      <c r="B6" s="4"/>
      <c r="C6" s="4"/>
      <c r="D6" s="4"/>
      <c r="E6" s="4"/>
      <c r="F6" s="5"/>
    </row>
    <row r="7" spans="1:6" x14ac:dyDescent="0.25">
      <c r="A7" s="16" t="s">
        <v>8</v>
      </c>
      <c r="B7" s="15" t="s">
        <v>9</v>
      </c>
      <c r="C7" s="15" t="s">
        <v>38</v>
      </c>
      <c r="D7" s="16" t="s">
        <v>109</v>
      </c>
      <c r="E7" s="16" t="s">
        <v>127</v>
      </c>
      <c r="F7" s="16" t="s">
        <v>126</v>
      </c>
    </row>
    <row r="8" spans="1:6" x14ac:dyDescent="0.25">
      <c r="A8" s="58"/>
      <c r="B8" s="59"/>
      <c r="C8" s="60" t="s">
        <v>114</v>
      </c>
      <c r="D8" s="64">
        <v>0</v>
      </c>
      <c r="E8" s="64">
        <v>0</v>
      </c>
      <c r="F8" s="64">
        <v>0</v>
      </c>
    </row>
    <row r="9" spans="1:6" ht="25.5" x14ac:dyDescent="0.25">
      <c r="A9" s="9">
        <v>8</v>
      </c>
      <c r="B9" s="9"/>
      <c r="C9" s="9" t="s">
        <v>23</v>
      </c>
      <c r="D9" s="63">
        <v>0</v>
      </c>
      <c r="E9" s="63">
        <v>0</v>
      </c>
      <c r="F9" s="63">
        <v>0</v>
      </c>
    </row>
    <row r="10" spans="1:6" x14ac:dyDescent="0.25">
      <c r="A10" s="9"/>
      <c r="B10" s="13">
        <v>83</v>
      </c>
      <c r="C10" s="13" t="s">
        <v>115</v>
      </c>
      <c r="D10" s="62">
        <v>0</v>
      </c>
      <c r="E10" s="62">
        <v>0</v>
      </c>
      <c r="F10" s="62">
        <v>0</v>
      </c>
    </row>
    <row r="11" spans="1:6" x14ac:dyDescent="0.25">
      <c r="A11" s="9"/>
      <c r="B11" s="13"/>
      <c r="C11" s="61"/>
      <c r="D11" s="62"/>
      <c r="E11" s="62"/>
      <c r="F11" s="62"/>
    </row>
    <row r="12" spans="1:6" x14ac:dyDescent="0.25">
      <c r="A12" s="9"/>
      <c r="B12" s="13"/>
      <c r="C12" s="60" t="s">
        <v>116</v>
      </c>
      <c r="D12" s="63">
        <v>0</v>
      </c>
      <c r="E12" s="63">
        <v>0</v>
      </c>
      <c r="F12" s="63">
        <v>0</v>
      </c>
    </row>
    <row r="13" spans="1:6" ht="25.5" x14ac:dyDescent="0.25">
      <c r="A13" s="12">
        <v>5</v>
      </c>
      <c r="B13" s="12"/>
      <c r="C13" s="20" t="s">
        <v>24</v>
      </c>
      <c r="D13" s="63">
        <v>0</v>
      </c>
      <c r="E13" s="63">
        <v>0</v>
      </c>
      <c r="F13" s="63">
        <v>0</v>
      </c>
    </row>
    <row r="14" spans="1:6" ht="25.5" x14ac:dyDescent="0.25">
      <c r="A14" s="13"/>
      <c r="B14" s="13">
        <v>54</v>
      </c>
      <c r="C14" s="21" t="s">
        <v>30</v>
      </c>
      <c r="D14" s="62">
        <v>0</v>
      </c>
      <c r="E14" s="62">
        <v>0</v>
      </c>
      <c r="F14" s="62">
        <v>0</v>
      </c>
    </row>
  </sheetData>
  <mergeCells count="3">
    <mergeCell ref="A1:F1"/>
    <mergeCell ref="A3:F3"/>
    <mergeCell ref="A5: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4"/>
  <sheetViews>
    <sheetView workbookViewId="0">
      <selection activeCell="O12" sqref="O1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7" width="25.28515625" customWidth="1"/>
  </cols>
  <sheetData>
    <row r="1" spans="1:7" ht="42" customHeight="1" x14ac:dyDescent="0.25">
      <c r="A1" s="68" t="s">
        <v>128</v>
      </c>
      <c r="B1" s="68"/>
      <c r="C1" s="68"/>
      <c r="D1" s="68"/>
      <c r="E1" s="68"/>
      <c r="F1" s="68"/>
      <c r="G1" s="68"/>
    </row>
    <row r="2" spans="1:7" ht="18" customHeight="1" x14ac:dyDescent="0.25">
      <c r="A2" s="4"/>
      <c r="B2" s="4"/>
      <c r="C2" s="4"/>
      <c r="D2" s="4"/>
      <c r="E2" s="4"/>
      <c r="F2" s="4"/>
      <c r="G2" s="4"/>
    </row>
    <row r="3" spans="1:7" ht="15.75" x14ac:dyDescent="0.25">
      <c r="A3" s="68" t="s">
        <v>26</v>
      </c>
      <c r="B3" s="68"/>
      <c r="C3" s="68"/>
      <c r="D3" s="68"/>
      <c r="E3" s="68"/>
      <c r="F3" s="68"/>
      <c r="G3" s="70"/>
    </row>
    <row r="4" spans="1:7" ht="18" x14ac:dyDescent="0.25">
      <c r="A4" s="4"/>
      <c r="B4" s="4"/>
      <c r="C4" s="4"/>
      <c r="D4" s="4"/>
      <c r="E4" s="4"/>
      <c r="F4" s="4"/>
      <c r="G4" s="5"/>
    </row>
    <row r="5" spans="1:7" ht="18" customHeight="1" x14ac:dyDescent="0.25">
      <c r="A5" s="68" t="s">
        <v>22</v>
      </c>
      <c r="B5" s="69"/>
      <c r="C5" s="69"/>
      <c r="D5" s="69"/>
      <c r="E5" s="69"/>
      <c r="F5" s="69"/>
      <c r="G5" s="69"/>
    </row>
    <row r="6" spans="1:7" ht="18" x14ac:dyDescent="0.25">
      <c r="A6" s="4"/>
      <c r="B6" s="4"/>
      <c r="C6" s="4"/>
      <c r="D6" s="4"/>
      <c r="E6" s="4"/>
      <c r="F6" s="4"/>
      <c r="G6" s="5"/>
    </row>
    <row r="7" spans="1:7" x14ac:dyDescent="0.25">
      <c r="A7" s="16" t="s">
        <v>8</v>
      </c>
      <c r="B7" s="15" t="s">
        <v>9</v>
      </c>
      <c r="C7" s="15" t="s">
        <v>10</v>
      </c>
      <c r="D7" s="15" t="s">
        <v>38</v>
      </c>
      <c r="E7" s="16" t="s">
        <v>109</v>
      </c>
      <c r="F7" s="16" t="s">
        <v>127</v>
      </c>
      <c r="G7" s="16" t="s">
        <v>126</v>
      </c>
    </row>
    <row r="8" spans="1:7" ht="25.5" x14ac:dyDescent="0.25">
      <c r="A8" s="9">
        <v>8</v>
      </c>
      <c r="B8" s="9"/>
      <c r="C8" s="9"/>
      <c r="D8" s="9" t="s">
        <v>23</v>
      </c>
      <c r="E8" s="63">
        <v>0</v>
      </c>
      <c r="F8" s="63">
        <v>0</v>
      </c>
      <c r="G8" s="63">
        <v>0</v>
      </c>
    </row>
    <row r="9" spans="1:7" ht="25.5" x14ac:dyDescent="0.25">
      <c r="A9" s="9"/>
      <c r="B9" s="13">
        <v>83</v>
      </c>
      <c r="C9" s="13"/>
      <c r="D9" s="13" t="s">
        <v>78</v>
      </c>
      <c r="E9" s="62">
        <v>0</v>
      </c>
      <c r="F9" s="62">
        <v>0</v>
      </c>
      <c r="G9" s="62">
        <v>0</v>
      </c>
    </row>
    <row r="10" spans="1:7" x14ac:dyDescent="0.25">
      <c r="A10" s="10"/>
      <c r="B10" s="10"/>
      <c r="C10" s="11">
        <v>31</v>
      </c>
      <c r="D10" s="14" t="s">
        <v>31</v>
      </c>
      <c r="E10" s="62">
        <v>0</v>
      </c>
      <c r="F10" s="62">
        <v>0</v>
      </c>
      <c r="G10" s="62">
        <v>0</v>
      </c>
    </row>
    <row r="11" spans="1:7" ht="25.5" x14ac:dyDescent="0.25">
      <c r="A11" s="12">
        <v>5</v>
      </c>
      <c r="B11" s="12"/>
      <c r="C11" s="12"/>
      <c r="D11" s="20" t="s">
        <v>24</v>
      </c>
      <c r="E11" s="63">
        <v>0</v>
      </c>
      <c r="F11" s="63">
        <v>0</v>
      </c>
      <c r="G11" s="63">
        <v>0</v>
      </c>
    </row>
    <row r="12" spans="1:7" ht="25.5" x14ac:dyDescent="0.25">
      <c r="A12" s="13"/>
      <c r="B12" s="13">
        <v>54</v>
      </c>
      <c r="C12" s="13"/>
      <c r="D12" s="21" t="s">
        <v>30</v>
      </c>
      <c r="E12" s="62">
        <v>0</v>
      </c>
      <c r="F12" s="62">
        <v>0</v>
      </c>
      <c r="G12" s="62">
        <v>0</v>
      </c>
    </row>
    <row r="13" spans="1:7" x14ac:dyDescent="0.25">
      <c r="A13" s="13"/>
      <c r="B13" s="13"/>
      <c r="C13" s="11">
        <v>11</v>
      </c>
      <c r="D13" s="11" t="s">
        <v>12</v>
      </c>
      <c r="E13" s="62">
        <v>0</v>
      </c>
      <c r="F13" s="62">
        <v>0</v>
      </c>
      <c r="G13" s="62">
        <v>0</v>
      </c>
    </row>
    <row r="14" spans="1:7" x14ac:dyDescent="0.25">
      <c r="A14" s="13"/>
      <c r="B14" s="13"/>
      <c r="C14" s="11">
        <v>31</v>
      </c>
      <c r="D14" s="11" t="s">
        <v>31</v>
      </c>
      <c r="E14" s="62">
        <v>0</v>
      </c>
      <c r="F14" s="62">
        <v>0</v>
      </c>
      <c r="G14" s="62">
        <v>0</v>
      </c>
    </row>
  </sheetData>
  <mergeCells count="3">
    <mergeCell ref="A1:G1"/>
    <mergeCell ref="A3:G3"/>
    <mergeCell ref="A5:G5"/>
  </mergeCells>
  <pageMargins left="0.7" right="0.7" top="0.75" bottom="0.75" header="0.3" footer="0.3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88"/>
  <sheetViews>
    <sheetView zoomScaleNormal="100" workbookViewId="0">
      <selection activeCell="L84" sqref="L84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7" width="25.28515625" customWidth="1"/>
  </cols>
  <sheetData>
    <row r="1" spans="1:7" ht="42" customHeight="1" x14ac:dyDescent="0.25">
      <c r="A1" s="68" t="s">
        <v>128</v>
      </c>
      <c r="B1" s="68"/>
      <c r="C1" s="68"/>
      <c r="D1" s="68"/>
      <c r="E1" s="68"/>
      <c r="F1" s="68"/>
      <c r="G1" s="68"/>
    </row>
    <row r="2" spans="1:7" ht="18" x14ac:dyDescent="0.25">
      <c r="A2" s="4"/>
      <c r="B2" s="4"/>
      <c r="C2" s="4"/>
      <c r="D2" s="4"/>
      <c r="E2" s="4"/>
      <c r="F2" s="4"/>
      <c r="G2" s="5"/>
    </row>
    <row r="3" spans="1:7" ht="18" customHeight="1" x14ac:dyDescent="0.25">
      <c r="A3" s="68" t="s">
        <v>25</v>
      </c>
      <c r="B3" s="69"/>
      <c r="C3" s="69"/>
      <c r="D3" s="69"/>
      <c r="E3" s="69"/>
      <c r="F3" s="69"/>
      <c r="G3" s="69"/>
    </row>
    <row r="4" spans="1:7" ht="18" x14ac:dyDescent="0.25">
      <c r="A4" s="4"/>
      <c r="B4" s="4"/>
      <c r="C4" s="4"/>
      <c r="D4" s="4"/>
      <c r="E4" s="4"/>
      <c r="F4" s="4"/>
      <c r="G4" s="5"/>
    </row>
    <row r="5" spans="1:7" x14ac:dyDescent="0.25">
      <c r="A5" s="138" t="s">
        <v>27</v>
      </c>
      <c r="B5" s="139"/>
      <c r="C5" s="140"/>
      <c r="D5" s="15" t="s">
        <v>28</v>
      </c>
      <c r="E5" s="16" t="s">
        <v>109</v>
      </c>
      <c r="F5" s="16" t="s">
        <v>127</v>
      </c>
      <c r="G5" s="16" t="s">
        <v>126</v>
      </c>
    </row>
    <row r="6" spans="1:7" x14ac:dyDescent="0.25">
      <c r="A6" s="126" t="s">
        <v>70</v>
      </c>
      <c r="B6" s="127"/>
      <c r="C6" s="128"/>
      <c r="D6" s="32" t="s">
        <v>84</v>
      </c>
      <c r="E6" s="65"/>
      <c r="F6" s="65"/>
      <c r="G6" s="65"/>
    </row>
    <row r="7" spans="1:7" ht="32.25" customHeight="1" x14ac:dyDescent="0.25">
      <c r="A7" s="126" t="s">
        <v>85</v>
      </c>
      <c r="B7" s="127"/>
      <c r="C7" s="128"/>
      <c r="D7" s="32" t="s">
        <v>86</v>
      </c>
      <c r="E7" s="65"/>
      <c r="F7" s="65"/>
      <c r="G7" s="65"/>
    </row>
    <row r="8" spans="1:7" ht="26.25" customHeight="1" x14ac:dyDescent="0.25">
      <c r="A8" s="132" t="s">
        <v>62</v>
      </c>
      <c r="B8" s="133"/>
      <c r="C8" s="134"/>
      <c r="D8" s="46" t="s">
        <v>88</v>
      </c>
      <c r="E8" s="167">
        <v>27787163</v>
      </c>
      <c r="F8" s="167">
        <v>184000</v>
      </c>
      <c r="G8" s="167">
        <v>27971163</v>
      </c>
    </row>
    <row r="9" spans="1:7" x14ac:dyDescent="0.25">
      <c r="A9" s="135">
        <v>3</v>
      </c>
      <c r="B9" s="136"/>
      <c r="C9" s="137"/>
      <c r="D9" s="33" t="s">
        <v>16</v>
      </c>
      <c r="E9" s="168">
        <v>21273775</v>
      </c>
      <c r="F9" s="168"/>
      <c r="G9" s="168">
        <v>21273775</v>
      </c>
    </row>
    <row r="10" spans="1:7" x14ac:dyDescent="0.25">
      <c r="A10" s="129">
        <v>31</v>
      </c>
      <c r="B10" s="130"/>
      <c r="C10" s="131"/>
      <c r="D10" s="33" t="s">
        <v>17</v>
      </c>
      <c r="E10" s="168">
        <v>16342455</v>
      </c>
      <c r="F10" s="168">
        <v>65000</v>
      </c>
      <c r="G10" s="168">
        <v>16407455</v>
      </c>
    </row>
    <row r="11" spans="1:7" x14ac:dyDescent="0.25">
      <c r="A11" s="129">
        <v>32</v>
      </c>
      <c r="B11" s="130"/>
      <c r="C11" s="131"/>
      <c r="D11" s="33" t="s">
        <v>29</v>
      </c>
      <c r="E11" s="168">
        <v>4806323</v>
      </c>
      <c r="F11" s="168"/>
      <c r="G11" s="168">
        <v>4806323</v>
      </c>
    </row>
    <row r="12" spans="1:7" x14ac:dyDescent="0.25">
      <c r="A12" s="34">
        <v>34</v>
      </c>
      <c r="B12" s="35"/>
      <c r="C12" s="36"/>
      <c r="D12" s="33" t="s">
        <v>39</v>
      </c>
      <c r="E12" s="168">
        <v>104997</v>
      </c>
      <c r="F12" s="168"/>
      <c r="G12" s="168">
        <v>104997</v>
      </c>
    </row>
    <row r="13" spans="1:7" ht="25.5" x14ac:dyDescent="0.25">
      <c r="A13" s="34">
        <v>37</v>
      </c>
      <c r="B13" s="35"/>
      <c r="C13" s="36"/>
      <c r="D13" s="33" t="s">
        <v>49</v>
      </c>
      <c r="E13" s="168">
        <v>20000</v>
      </c>
      <c r="F13" s="168"/>
      <c r="G13" s="168">
        <v>20000</v>
      </c>
    </row>
    <row r="14" spans="1:7" x14ac:dyDescent="0.25">
      <c r="A14" s="34">
        <v>38</v>
      </c>
      <c r="B14" s="35"/>
      <c r="C14" s="36"/>
      <c r="D14" s="33" t="s">
        <v>119</v>
      </c>
      <c r="E14" s="168">
        <v>0</v>
      </c>
      <c r="F14" s="168"/>
      <c r="G14" s="168">
        <v>0</v>
      </c>
    </row>
    <row r="15" spans="1:7" ht="25.5" x14ac:dyDescent="0.25">
      <c r="A15" s="135">
        <v>4</v>
      </c>
      <c r="B15" s="136"/>
      <c r="C15" s="137"/>
      <c r="D15" s="33" t="s">
        <v>18</v>
      </c>
      <c r="E15" s="168">
        <v>160813</v>
      </c>
      <c r="F15" s="168"/>
      <c r="G15" s="168">
        <v>160813</v>
      </c>
    </row>
    <row r="16" spans="1:7" ht="25.5" x14ac:dyDescent="0.25">
      <c r="A16" s="34">
        <v>42</v>
      </c>
      <c r="B16" s="35"/>
      <c r="C16" s="36"/>
      <c r="D16" s="33" t="s">
        <v>37</v>
      </c>
      <c r="E16" s="168">
        <v>130813</v>
      </c>
      <c r="F16" s="168">
        <v>49000</v>
      </c>
      <c r="G16" s="168">
        <v>179813</v>
      </c>
    </row>
    <row r="17" spans="1:9" ht="25.5" x14ac:dyDescent="0.25">
      <c r="A17" s="34">
        <v>45</v>
      </c>
      <c r="B17" s="35"/>
      <c r="C17" s="36"/>
      <c r="D17" s="33" t="s">
        <v>47</v>
      </c>
      <c r="E17" s="168">
        <v>30000</v>
      </c>
      <c r="F17" s="168">
        <v>70000</v>
      </c>
      <c r="G17" s="168">
        <v>100000</v>
      </c>
    </row>
    <row r="18" spans="1:9" x14ac:dyDescent="0.25">
      <c r="A18" s="34">
        <v>9</v>
      </c>
      <c r="B18" s="35"/>
      <c r="C18" s="36"/>
      <c r="D18" s="33" t="s">
        <v>69</v>
      </c>
      <c r="E18" s="168">
        <v>6352575</v>
      </c>
      <c r="F18" s="168"/>
      <c r="G18" s="168">
        <v>6352575</v>
      </c>
    </row>
    <row r="19" spans="1:9" x14ac:dyDescent="0.25">
      <c r="A19" s="34">
        <v>92</v>
      </c>
      <c r="B19" s="35"/>
      <c r="C19" s="36"/>
      <c r="D19" s="33" t="s">
        <v>124</v>
      </c>
      <c r="E19" s="169">
        <v>6352575</v>
      </c>
      <c r="F19" s="169"/>
      <c r="G19" s="169">
        <v>6352575</v>
      </c>
      <c r="I19" s="52"/>
    </row>
    <row r="20" spans="1:9" x14ac:dyDescent="0.25">
      <c r="A20" s="132" t="s">
        <v>63</v>
      </c>
      <c r="B20" s="133"/>
      <c r="C20" s="134"/>
      <c r="D20" s="46" t="s">
        <v>87</v>
      </c>
      <c r="E20" s="170">
        <v>230603</v>
      </c>
      <c r="F20" s="170"/>
      <c r="G20" s="170">
        <v>230603</v>
      </c>
      <c r="I20" s="52"/>
    </row>
    <row r="21" spans="1:9" x14ac:dyDescent="0.25">
      <c r="A21" s="135">
        <v>3</v>
      </c>
      <c r="B21" s="136"/>
      <c r="C21" s="137"/>
      <c r="D21" s="33" t="s">
        <v>16</v>
      </c>
      <c r="E21" s="168">
        <v>140303</v>
      </c>
      <c r="F21" s="168"/>
      <c r="G21" s="168">
        <v>140303</v>
      </c>
      <c r="I21" s="52"/>
    </row>
    <row r="22" spans="1:9" x14ac:dyDescent="0.25">
      <c r="A22" s="129">
        <v>31</v>
      </c>
      <c r="B22" s="130"/>
      <c r="C22" s="131"/>
      <c r="D22" s="33" t="s">
        <v>17</v>
      </c>
      <c r="E22" s="168">
        <v>50003</v>
      </c>
      <c r="F22" s="168"/>
      <c r="G22" s="168">
        <v>50003</v>
      </c>
      <c r="I22" s="52"/>
    </row>
    <row r="23" spans="1:9" x14ac:dyDescent="0.25">
      <c r="A23" s="129">
        <v>32</v>
      </c>
      <c r="B23" s="130"/>
      <c r="C23" s="131"/>
      <c r="D23" s="33" t="s">
        <v>29</v>
      </c>
      <c r="E23" s="168">
        <v>50000</v>
      </c>
      <c r="F23" s="168"/>
      <c r="G23" s="168">
        <v>50000</v>
      </c>
      <c r="I23" s="52"/>
    </row>
    <row r="24" spans="1:9" x14ac:dyDescent="0.25">
      <c r="A24" s="34">
        <v>34</v>
      </c>
      <c r="B24" s="35"/>
      <c r="C24" s="36"/>
      <c r="D24" s="33" t="s">
        <v>39</v>
      </c>
      <c r="E24" s="168">
        <v>3</v>
      </c>
      <c r="F24" s="168"/>
      <c r="G24" s="168">
        <v>3</v>
      </c>
      <c r="I24" s="52"/>
    </row>
    <row r="25" spans="1:9" ht="25.5" x14ac:dyDescent="0.25">
      <c r="A25" s="34">
        <v>37</v>
      </c>
      <c r="B25" s="35"/>
      <c r="C25" s="36"/>
      <c r="D25" s="33" t="s">
        <v>49</v>
      </c>
      <c r="E25" s="168">
        <v>0</v>
      </c>
      <c r="F25" s="168"/>
      <c r="G25" s="168">
        <v>0</v>
      </c>
      <c r="I25" s="52"/>
    </row>
    <row r="26" spans="1:9" ht="25.5" x14ac:dyDescent="0.25">
      <c r="A26" s="135">
        <v>4</v>
      </c>
      <c r="B26" s="136"/>
      <c r="C26" s="137"/>
      <c r="D26" s="33" t="s">
        <v>18</v>
      </c>
      <c r="E26" s="168">
        <v>90300</v>
      </c>
      <c r="F26" s="168"/>
      <c r="G26" s="168">
        <v>90300</v>
      </c>
      <c r="I26" s="52"/>
    </row>
    <row r="27" spans="1:9" ht="25.5" x14ac:dyDescent="0.25">
      <c r="A27" s="34">
        <v>42</v>
      </c>
      <c r="B27" s="35"/>
      <c r="C27" s="36"/>
      <c r="D27" s="33" t="s">
        <v>37</v>
      </c>
      <c r="E27" s="168">
        <v>90300</v>
      </c>
      <c r="F27" s="168"/>
      <c r="G27" s="168">
        <v>90300</v>
      </c>
      <c r="I27" s="52"/>
    </row>
    <row r="28" spans="1:9" ht="25.5" x14ac:dyDescent="0.25">
      <c r="A28" s="34">
        <v>45</v>
      </c>
      <c r="B28" s="35"/>
      <c r="C28" s="36"/>
      <c r="D28" s="33" t="s">
        <v>47</v>
      </c>
      <c r="E28" s="168">
        <v>0</v>
      </c>
      <c r="F28" s="168"/>
      <c r="G28" s="168">
        <v>0</v>
      </c>
      <c r="I28" s="52"/>
    </row>
    <row r="29" spans="1:9" ht="25.5" x14ac:dyDescent="0.25">
      <c r="A29" s="34">
        <v>5</v>
      </c>
      <c r="B29" s="35"/>
      <c r="C29" s="36"/>
      <c r="D29" s="33" t="s">
        <v>24</v>
      </c>
      <c r="E29" s="168">
        <v>0</v>
      </c>
      <c r="F29" s="168"/>
      <c r="G29" s="168">
        <v>0</v>
      </c>
      <c r="I29" s="52"/>
    </row>
    <row r="30" spans="1:9" ht="38.25" x14ac:dyDescent="0.25">
      <c r="A30" s="34">
        <v>54</v>
      </c>
      <c r="B30" s="35"/>
      <c r="C30" s="36"/>
      <c r="D30" s="33" t="s">
        <v>48</v>
      </c>
      <c r="E30" s="169">
        <v>0</v>
      </c>
      <c r="F30" s="169"/>
      <c r="G30" s="169">
        <v>0</v>
      </c>
      <c r="I30" s="52"/>
    </row>
    <row r="31" spans="1:9" x14ac:dyDescent="0.25">
      <c r="A31" s="132" t="s">
        <v>64</v>
      </c>
      <c r="B31" s="133"/>
      <c r="C31" s="134"/>
      <c r="D31" s="46" t="s">
        <v>90</v>
      </c>
      <c r="E31" s="170">
        <v>120000</v>
      </c>
      <c r="F31" s="170"/>
      <c r="G31" s="170">
        <v>120000</v>
      </c>
    </row>
    <row r="32" spans="1:9" x14ac:dyDescent="0.25">
      <c r="A32" s="135">
        <v>3</v>
      </c>
      <c r="B32" s="136"/>
      <c r="C32" s="137"/>
      <c r="D32" s="33" t="s">
        <v>16</v>
      </c>
      <c r="E32" s="168">
        <v>120000</v>
      </c>
      <c r="F32" s="168"/>
      <c r="G32" s="168">
        <v>120000</v>
      </c>
    </row>
    <row r="33" spans="1:7" x14ac:dyDescent="0.25">
      <c r="A33" s="129">
        <v>32</v>
      </c>
      <c r="B33" s="130"/>
      <c r="C33" s="131"/>
      <c r="D33" s="33" t="s">
        <v>29</v>
      </c>
      <c r="E33" s="168">
        <v>120000</v>
      </c>
      <c r="F33" s="168"/>
      <c r="G33" s="168">
        <v>120000</v>
      </c>
    </row>
    <row r="34" spans="1:7" ht="25.5" x14ac:dyDescent="0.25">
      <c r="A34" s="135">
        <v>4</v>
      </c>
      <c r="B34" s="136"/>
      <c r="C34" s="137"/>
      <c r="D34" s="33" t="s">
        <v>18</v>
      </c>
      <c r="E34" s="168">
        <v>0</v>
      </c>
      <c r="F34" s="168"/>
      <c r="G34" s="168">
        <v>0</v>
      </c>
    </row>
    <row r="35" spans="1:7" ht="25.5" x14ac:dyDescent="0.25">
      <c r="A35" s="34">
        <v>42</v>
      </c>
      <c r="B35" s="35"/>
      <c r="C35" s="36"/>
      <c r="D35" s="33" t="s">
        <v>37</v>
      </c>
      <c r="E35" s="168">
        <v>0</v>
      </c>
      <c r="F35" s="168"/>
      <c r="G35" s="168">
        <v>0</v>
      </c>
    </row>
    <row r="36" spans="1:7" x14ac:dyDescent="0.25">
      <c r="A36" s="126" t="s">
        <v>77</v>
      </c>
      <c r="B36" s="127"/>
      <c r="C36" s="128"/>
      <c r="D36" s="32" t="s">
        <v>91</v>
      </c>
      <c r="E36" s="170">
        <v>0</v>
      </c>
      <c r="F36" s="170"/>
      <c r="G36" s="170">
        <v>0</v>
      </c>
    </row>
    <row r="37" spans="1:7" ht="25.5" x14ac:dyDescent="0.25">
      <c r="A37" s="135">
        <v>4</v>
      </c>
      <c r="B37" s="136"/>
      <c r="C37" s="137"/>
      <c r="D37" s="33" t="s">
        <v>18</v>
      </c>
      <c r="E37" s="168">
        <v>0</v>
      </c>
      <c r="F37" s="168"/>
      <c r="G37" s="168">
        <v>0</v>
      </c>
    </row>
    <row r="38" spans="1:7" ht="25.5" x14ac:dyDescent="0.25">
      <c r="A38" s="34">
        <v>42</v>
      </c>
      <c r="B38" s="35"/>
      <c r="C38" s="36"/>
      <c r="D38" s="33" t="s">
        <v>37</v>
      </c>
      <c r="E38" s="168">
        <v>0</v>
      </c>
      <c r="F38" s="168"/>
      <c r="G38" s="168">
        <v>0</v>
      </c>
    </row>
    <row r="39" spans="1:7" ht="25.5" x14ac:dyDescent="0.25">
      <c r="A39" s="132" t="s">
        <v>65</v>
      </c>
      <c r="B39" s="133"/>
      <c r="C39" s="134"/>
      <c r="D39" s="46" t="s">
        <v>92</v>
      </c>
      <c r="E39" s="170">
        <v>1000</v>
      </c>
      <c r="F39" s="170">
        <v>1000</v>
      </c>
      <c r="G39" s="170">
        <v>2000</v>
      </c>
    </row>
    <row r="40" spans="1:7" ht="25.5" x14ac:dyDescent="0.25">
      <c r="A40" s="135">
        <v>4</v>
      </c>
      <c r="B40" s="136"/>
      <c r="C40" s="137"/>
      <c r="D40" s="33" t="s">
        <v>18</v>
      </c>
      <c r="E40" s="168">
        <v>1000</v>
      </c>
      <c r="F40" s="168">
        <v>1000</v>
      </c>
      <c r="G40" s="168">
        <v>2000</v>
      </c>
    </row>
    <row r="41" spans="1:7" ht="25.5" x14ac:dyDescent="0.25">
      <c r="A41" s="34">
        <v>42</v>
      </c>
      <c r="B41" s="35"/>
      <c r="C41" s="36"/>
      <c r="D41" s="33" t="s">
        <v>37</v>
      </c>
      <c r="E41" s="168">
        <v>1000</v>
      </c>
      <c r="F41" s="168">
        <v>1000</v>
      </c>
      <c r="G41" s="168">
        <v>2000</v>
      </c>
    </row>
    <row r="42" spans="1:7" ht="25.5" x14ac:dyDescent="0.25">
      <c r="A42" s="34">
        <v>5</v>
      </c>
      <c r="B42" s="35"/>
      <c r="C42" s="36"/>
      <c r="D42" s="33" t="s">
        <v>24</v>
      </c>
      <c r="E42" s="168">
        <v>0</v>
      </c>
      <c r="F42" s="168"/>
      <c r="G42" s="168">
        <v>0</v>
      </c>
    </row>
    <row r="43" spans="1:7" ht="38.25" x14ac:dyDescent="0.25">
      <c r="A43" s="34">
        <v>54</v>
      </c>
      <c r="B43" s="35"/>
      <c r="C43" s="36"/>
      <c r="D43" s="33" t="s">
        <v>48</v>
      </c>
      <c r="E43" s="169">
        <v>0</v>
      </c>
      <c r="F43" s="169"/>
      <c r="G43" s="169">
        <v>0</v>
      </c>
    </row>
    <row r="44" spans="1:7" x14ac:dyDescent="0.25">
      <c r="A44" s="132" t="s">
        <v>66</v>
      </c>
      <c r="B44" s="133"/>
      <c r="C44" s="134"/>
      <c r="D44" s="46" t="s">
        <v>89</v>
      </c>
      <c r="E44" s="171">
        <v>800000</v>
      </c>
      <c r="F44" s="171"/>
      <c r="G44" s="171">
        <v>800000</v>
      </c>
    </row>
    <row r="45" spans="1:7" x14ac:dyDescent="0.25">
      <c r="A45" s="135">
        <v>3</v>
      </c>
      <c r="B45" s="136"/>
      <c r="C45" s="137"/>
      <c r="D45" s="33" t="s">
        <v>16</v>
      </c>
      <c r="E45" s="168">
        <v>800000</v>
      </c>
      <c r="F45" s="168"/>
      <c r="G45" s="168">
        <v>800000</v>
      </c>
    </row>
    <row r="46" spans="1:7" x14ac:dyDescent="0.25">
      <c r="A46" s="129">
        <v>31</v>
      </c>
      <c r="B46" s="130"/>
      <c r="C46" s="131"/>
      <c r="D46" s="33" t="s">
        <v>17</v>
      </c>
      <c r="E46" s="168">
        <v>300000</v>
      </c>
      <c r="F46" s="168"/>
      <c r="G46" s="168">
        <v>300000</v>
      </c>
    </row>
    <row r="47" spans="1:7" x14ac:dyDescent="0.25">
      <c r="A47" s="34">
        <v>32</v>
      </c>
      <c r="B47" s="35"/>
      <c r="C47" s="36"/>
      <c r="D47" s="33" t="s">
        <v>29</v>
      </c>
      <c r="E47" s="168">
        <v>500000</v>
      </c>
      <c r="F47" s="168"/>
      <c r="G47" s="168">
        <v>500000</v>
      </c>
    </row>
    <row r="48" spans="1:7" ht="25.5" x14ac:dyDescent="0.25">
      <c r="A48" s="135">
        <v>4</v>
      </c>
      <c r="B48" s="136"/>
      <c r="C48" s="137"/>
      <c r="D48" s="33" t="s">
        <v>18</v>
      </c>
      <c r="E48" s="169">
        <v>0</v>
      </c>
      <c r="F48" s="169"/>
      <c r="G48" s="169">
        <v>0</v>
      </c>
    </row>
    <row r="49" spans="1:9" ht="25.5" x14ac:dyDescent="0.25">
      <c r="A49" s="34">
        <v>45</v>
      </c>
      <c r="B49" s="35"/>
      <c r="C49" s="36"/>
      <c r="D49" s="33" t="s">
        <v>47</v>
      </c>
      <c r="E49" s="169">
        <v>0</v>
      </c>
      <c r="F49" s="169"/>
      <c r="G49" s="169">
        <v>0</v>
      </c>
    </row>
    <row r="50" spans="1:9" x14ac:dyDescent="0.25">
      <c r="A50" s="34">
        <v>9</v>
      </c>
      <c r="B50" s="35"/>
      <c r="C50" s="36"/>
      <c r="D50" s="33" t="s">
        <v>68</v>
      </c>
      <c r="E50" s="168">
        <v>0</v>
      </c>
      <c r="F50" s="168"/>
      <c r="G50" s="168">
        <v>0</v>
      </c>
    </row>
    <row r="51" spans="1:9" x14ac:dyDescent="0.25">
      <c r="A51" s="34">
        <v>92</v>
      </c>
      <c r="B51" s="35"/>
      <c r="C51" s="36"/>
      <c r="D51" s="33" t="s">
        <v>69</v>
      </c>
      <c r="E51" s="168">
        <v>0</v>
      </c>
      <c r="F51" s="168"/>
      <c r="G51" s="168">
        <v>0</v>
      </c>
    </row>
    <row r="52" spans="1:9" x14ac:dyDescent="0.25">
      <c r="A52" s="132" t="s">
        <v>96</v>
      </c>
      <c r="B52" s="133"/>
      <c r="C52" s="134"/>
      <c r="D52" s="32" t="s">
        <v>97</v>
      </c>
      <c r="E52" s="170">
        <v>65000</v>
      </c>
      <c r="F52" s="170"/>
      <c r="G52" s="170">
        <v>65000</v>
      </c>
    </row>
    <row r="53" spans="1:9" x14ac:dyDescent="0.25">
      <c r="A53" s="135">
        <v>3</v>
      </c>
      <c r="B53" s="136"/>
      <c r="C53" s="137"/>
      <c r="D53" s="33" t="s">
        <v>16</v>
      </c>
      <c r="E53" s="168">
        <v>65000</v>
      </c>
      <c r="F53" s="168"/>
      <c r="G53" s="168">
        <v>65000</v>
      </c>
    </row>
    <row r="54" spans="1:9" x14ac:dyDescent="0.25">
      <c r="A54" s="129">
        <v>31</v>
      </c>
      <c r="B54" s="130"/>
      <c r="C54" s="131"/>
      <c r="D54" s="33" t="s">
        <v>17</v>
      </c>
      <c r="E54" s="168">
        <v>65000</v>
      </c>
      <c r="F54" s="168"/>
      <c r="G54" s="168">
        <v>65000</v>
      </c>
    </row>
    <row r="55" spans="1:9" ht="25.5" x14ac:dyDescent="0.25">
      <c r="A55" s="132" t="s">
        <v>95</v>
      </c>
      <c r="B55" s="133"/>
      <c r="C55" s="134"/>
      <c r="D55" s="32" t="s">
        <v>98</v>
      </c>
      <c r="E55" s="167">
        <v>0</v>
      </c>
      <c r="F55" s="167"/>
      <c r="G55" s="167">
        <v>0</v>
      </c>
    </row>
    <row r="56" spans="1:9" x14ac:dyDescent="0.25">
      <c r="A56" s="135">
        <v>3</v>
      </c>
      <c r="B56" s="136"/>
      <c r="C56" s="137"/>
      <c r="D56" s="33" t="s">
        <v>16</v>
      </c>
      <c r="E56" s="168">
        <v>0</v>
      </c>
      <c r="F56" s="168"/>
      <c r="G56" s="168">
        <v>0</v>
      </c>
    </row>
    <row r="57" spans="1:9" x14ac:dyDescent="0.25">
      <c r="A57" s="129">
        <v>31</v>
      </c>
      <c r="B57" s="130"/>
      <c r="C57" s="131"/>
      <c r="D57" s="33" t="s">
        <v>17</v>
      </c>
      <c r="E57" s="168">
        <v>0</v>
      </c>
      <c r="F57" s="168"/>
      <c r="G57" s="168">
        <v>0</v>
      </c>
    </row>
    <row r="58" spans="1:9" x14ac:dyDescent="0.25">
      <c r="A58" s="34">
        <v>32</v>
      </c>
      <c r="B58" s="35"/>
      <c r="C58" s="36"/>
      <c r="D58" s="33" t="s">
        <v>29</v>
      </c>
      <c r="E58" s="168">
        <v>0</v>
      </c>
      <c r="F58" s="168"/>
      <c r="G58" s="168">
        <v>0</v>
      </c>
    </row>
    <row r="59" spans="1:9" ht="25.5" x14ac:dyDescent="0.25">
      <c r="A59" s="141" t="s">
        <v>72</v>
      </c>
      <c r="B59" s="142"/>
      <c r="C59" s="143"/>
      <c r="D59" s="40" t="s">
        <v>53</v>
      </c>
      <c r="E59" s="172">
        <v>106178</v>
      </c>
      <c r="F59" s="172"/>
      <c r="G59" s="172">
        <v>106178</v>
      </c>
      <c r="I59" s="52"/>
    </row>
    <row r="60" spans="1:9" ht="38.25" x14ac:dyDescent="0.25">
      <c r="A60" s="141" t="s">
        <v>76</v>
      </c>
      <c r="B60" s="142"/>
      <c r="C60" s="143"/>
      <c r="D60" s="40" t="s">
        <v>54</v>
      </c>
      <c r="E60" s="173">
        <v>26545</v>
      </c>
      <c r="F60" s="173"/>
      <c r="G60" s="173">
        <v>26545</v>
      </c>
      <c r="I60" s="52"/>
    </row>
    <row r="61" spans="1:9" x14ac:dyDescent="0.25">
      <c r="A61" s="144" t="s">
        <v>71</v>
      </c>
      <c r="B61" s="145"/>
      <c r="C61" s="146"/>
      <c r="D61" s="27" t="s">
        <v>12</v>
      </c>
      <c r="E61" s="174">
        <v>26545</v>
      </c>
      <c r="F61" s="174"/>
      <c r="G61" s="174">
        <v>26545</v>
      </c>
      <c r="I61" s="52"/>
    </row>
    <row r="62" spans="1:9" x14ac:dyDescent="0.25">
      <c r="A62" s="147">
        <v>3</v>
      </c>
      <c r="B62" s="148"/>
      <c r="C62" s="149"/>
      <c r="D62" s="27" t="s">
        <v>16</v>
      </c>
      <c r="E62" s="174">
        <v>26545</v>
      </c>
      <c r="F62" s="174"/>
      <c r="G62" s="174">
        <v>26545</v>
      </c>
      <c r="I62" s="52"/>
    </row>
    <row r="63" spans="1:9" x14ac:dyDescent="0.25">
      <c r="A63" s="150">
        <v>31</v>
      </c>
      <c r="B63" s="151"/>
      <c r="C63" s="152"/>
      <c r="D63" s="27" t="s">
        <v>17</v>
      </c>
      <c r="E63" s="174">
        <v>26545</v>
      </c>
      <c r="F63" s="174"/>
      <c r="G63" s="174">
        <v>26545</v>
      </c>
      <c r="I63" s="52"/>
    </row>
    <row r="64" spans="1:9" ht="25.5" customHeight="1" x14ac:dyDescent="0.25">
      <c r="A64" s="96" t="s">
        <v>74</v>
      </c>
      <c r="B64" s="97"/>
      <c r="C64" s="98"/>
      <c r="D64" s="51" t="s">
        <v>93</v>
      </c>
      <c r="E64" s="175">
        <v>79633</v>
      </c>
      <c r="F64" s="175"/>
      <c r="G64" s="175">
        <v>79633</v>
      </c>
      <c r="I64" s="52"/>
    </row>
    <row r="65" spans="1:9" x14ac:dyDescent="0.25">
      <c r="A65" s="105" t="s">
        <v>94</v>
      </c>
      <c r="B65" s="106"/>
      <c r="C65" s="107"/>
      <c r="D65" s="50" t="s">
        <v>59</v>
      </c>
      <c r="E65" s="176">
        <v>79633</v>
      </c>
      <c r="F65" s="176"/>
      <c r="G65" s="176">
        <v>79633</v>
      </c>
      <c r="I65" s="52"/>
    </row>
    <row r="66" spans="1:9" x14ac:dyDescent="0.25">
      <c r="A66" s="99">
        <v>3</v>
      </c>
      <c r="B66" s="100"/>
      <c r="C66" s="101"/>
      <c r="D66" s="50" t="s">
        <v>16</v>
      </c>
      <c r="E66" s="176">
        <v>79633</v>
      </c>
      <c r="F66" s="176"/>
      <c r="G66" s="176">
        <v>79633</v>
      </c>
      <c r="I66" s="52"/>
    </row>
    <row r="67" spans="1:9" x14ac:dyDescent="0.25">
      <c r="A67" s="102">
        <v>32</v>
      </c>
      <c r="B67" s="103"/>
      <c r="C67" s="104"/>
      <c r="D67" s="50" t="s">
        <v>29</v>
      </c>
      <c r="E67" s="176">
        <v>79633</v>
      </c>
      <c r="F67" s="176"/>
      <c r="G67" s="176">
        <v>79633</v>
      </c>
      <c r="I67" s="52"/>
    </row>
    <row r="68" spans="1:9" x14ac:dyDescent="0.25">
      <c r="A68" s="105" t="s">
        <v>120</v>
      </c>
      <c r="B68" s="106"/>
      <c r="C68" s="107"/>
      <c r="D68" s="50" t="s">
        <v>122</v>
      </c>
      <c r="E68" s="176">
        <v>0</v>
      </c>
      <c r="F68" s="176"/>
      <c r="G68" s="176">
        <v>0</v>
      </c>
      <c r="I68" s="52"/>
    </row>
    <row r="69" spans="1:9" x14ac:dyDescent="0.25">
      <c r="A69" s="99">
        <v>3</v>
      </c>
      <c r="B69" s="100"/>
      <c r="C69" s="101"/>
      <c r="D69" s="50" t="s">
        <v>16</v>
      </c>
      <c r="E69" s="176">
        <v>0</v>
      </c>
      <c r="F69" s="176"/>
      <c r="G69" s="176">
        <v>0</v>
      </c>
      <c r="I69" s="52"/>
    </row>
    <row r="70" spans="1:9" x14ac:dyDescent="0.25">
      <c r="A70" s="102">
        <v>32</v>
      </c>
      <c r="B70" s="103"/>
      <c r="C70" s="104"/>
      <c r="D70" s="50" t="s">
        <v>29</v>
      </c>
      <c r="E70" s="176">
        <v>0</v>
      </c>
      <c r="F70" s="176"/>
      <c r="G70" s="176">
        <v>0</v>
      </c>
      <c r="I70" s="52"/>
    </row>
    <row r="71" spans="1:9" x14ac:dyDescent="0.25">
      <c r="A71" s="105" t="s">
        <v>121</v>
      </c>
      <c r="B71" s="106"/>
      <c r="C71" s="107"/>
      <c r="D71" s="50" t="s">
        <v>123</v>
      </c>
      <c r="E71" s="176">
        <v>0</v>
      </c>
      <c r="F71" s="176"/>
      <c r="G71" s="176">
        <v>0</v>
      </c>
      <c r="I71" s="52"/>
    </row>
    <row r="72" spans="1:9" x14ac:dyDescent="0.25">
      <c r="A72" s="99">
        <v>3</v>
      </c>
      <c r="B72" s="100"/>
      <c r="C72" s="101"/>
      <c r="D72" s="50" t="s">
        <v>16</v>
      </c>
      <c r="E72" s="176">
        <v>0</v>
      </c>
      <c r="F72" s="176"/>
      <c r="G72" s="176">
        <v>0</v>
      </c>
      <c r="I72" s="52"/>
    </row>
    <row r="73" spans="1:9" x14ac:dyDescent="0.25">
      <c r="A73" s="102">
        <v>32</v>
      </c>
      <c r="B73" s="103"/>
      <c r="C73" s="104"/>
      <c r="D73" s="50" t="s">
        <v>29</v>
      </c>
      <c r="E73" s="176">
        <v>0</v>
      </c>
      <c r="F73" s="176"/>
      <c r="G73" s="176">
        <v>0</v>
      </c>
      <c r="I73" s="52"/>
    </row>
    <row r="74" spans="1:9" ht="25.5" x14ac:dyDescent="0.25">
      <c r="A74" s="93" t="s">
        <v>75</v>
      </c>
      <c r="B74" s="94"/>
      <c r="C74" s="95"/>
      <c r="D74" s="39" t="s">
        <v>51</v>
      </c>
      <c r="E74" s="177">
        <v>26544</v>
      </c>
      <c r="F74" s="177"/>
      <c r="G74" s="177">
        <v>26544</v>
      </c>
    </row>
    <row r="75" spans="1:9" x14ac:dyDescent="0.25">
      <c r="A75" s="123" t="s">
        <v>52</v>
      </c>
      <c r="B75" s="124"/>
      <c r="C75" s="125"/>
      <c r="D75" s="28" t="s">
        <v>12</v>
      </c>
      <c r="E75" s="178">
        <v>26544</v>
      </c>
      <c r="F75" s="178"/>
      <c r="G75" s="178">
        <v>26544</v>
      </c>
    </row>
    <row r="76" spans="1:9" x14ac:dyDescent="0.25">
      <c r="A76" s="87">
        <v>3</v>
      </c>
      <c r="B76" s="88"/>
      <c r="C76" s="89"/>
      <c r="D76" s="28" t="s">
        <v>16</v>
      </c>
      <c r="E76" s="178">
        <v>26544</v>
      </c>
      <c r="F76" s="178"/>
      <c r="G76" s="178">
        <v>26544</v>
      </c>
    </row>
    <row r="77" spans="1:9" x14ac:dyDescent="0.25">
      <c r="A77" s="90">
        <v>32</v>
      </c>
      <c r="B77" s="91"/>
      <c r="C77" s="92"/>
      <c r="D77" s="28" t="s">
        <v>29</v>
      </c>
      <c r="E77" s="178">
        <v>26544</v>
      </c>
      <c r="F77" s="178"/>
      <c r="G77" s="178">
        <v>26544</v>
      </c>
    </row>
    <row r="78" spans="1:9" ht="25.5" x14ac:dyDescent="0.25">
      <c r="A78" s="84" t="s">
        <v>55</v>
      </c>
      <c r="B78" s="85"/>
      <c r="C78" s="86"/>
      <c r="D78" s="45" t="s">
        <v>56</v>
      </c>
      <c r="E78" s="179">
        <v>353887</v>
      </c>
      <c r="F78" s="179"/>
      <c r="G78" s="179">
        <v>353887</v>
      </c>
      <c r="I78" s="52"/>
    </row>
    <row r="79" spans="1:9" ht="25.5" x14ac:dyDescent="0.25">
      <c r="A79" s="84" t="s">
        <v>73</v>
      </c>
      <c r="B79" s="85"/>
      <c r="C79" s="86"/>
      <c r="D79" s="45" t="s">
        <v>57</v>
      </c>
      <c r="E79" s="179">
        <v>105000</v>
      </c>
      <c r="F79" s="179"/>
      <c r="G79" s="179">
        <v>105000</v>
      </c>
      <c r="I79" s="52"/>
    </row>
    <row r="80" spans="1:9" x14ac:dyDescent="0.25">
      <c r="A80" s="117" t="s">
        <v>58</v>
      </c>
      <c r="B80" s="118"/>
      <c r="C80" s="119"/>
      <c r="D80" s="29" t="s">
        <v>59</v>
      </c>
      <c r="E80" s="180">
        <v>105000</v>
      </c>
      <c r="F80" s="180"/>
      <c r="G80" s="180">
        <v>105000</v>
      </c>
      <c r="I80" s="52"/>
    </row>
    <row r="81" spans="1:9" x14ac:dyDescent="0.25">
      <c r="A81" s="120">
        <v>3</v>
      </c>
      <c r="B81" s="121"/>
      <c r="C81" s="122"/>
      <c r="D81" s="29" t="s">
        <v>16</v>
      </c>
      <c r="E81" s="180">
        <v>105000</v>
      </c>
      <c r="F81" s="180"/>
      <c r="G81" s="180">
        <v>105000</v>
      </c>
      <c r="I81" s="52"/>
    </row>
    <row r="82" spans="1:9" x14ac:dyDescent="0.25">
      <c r="A82" s="30">
        <v>32</v>
      </c>
      <c r="B82" s="31"/>
      <c r="C82" s="29"/>
      <c r="D82" s="29" t="s">
        <v>29</v>
      </c>
      <c r="E82" s="180">
        <v>105000</v>
      </c>
      <c r="F82" s="180"/>
      <c r="G82" s="180">
        <v>105000</v>
      </c>
      <c r="I82" s="52"/>
    </row>
    <row r="83" spans="1:9" x14ac:dyDescent="0.25">
      <c r="A83" s="108" t="s">
        <v>61</v>
      </c>
      <c r="B83" s="109"/>
      <c r="C83" s="110"/>
      <c r="D83" s="44" t="s">
        <v>60</v>
      </c>
      <c r="E83" s="181">
        <v>248887</v>
      </c>
      <c r="F83" s="181"/>
      <c r="G83" s="181">
        <v>248887</v>
      </c>
      <c r="I83" s="52"/>
    </row>
    <row r="84" spans="1:9" x14ac:dyDescent="0.25">
      <c r="A84" s="108" t="s">
        <v>83</v>
      </c>
      <c r="B84" s="109"/>
      <c r="C84" s="110"/>
      <c r="D84" s="44" t="s">
        <v>60</v>
      </c>
      <c r="E84" s="181">
        <v>248887</v>
      </c>
      <c r="F84" s="181"/>
      <c r="G84" s="181">
        <v>248887</v>
      </c>
      <c r="I84" s="52"/>
    </row>
    <row r="85" spans="1:9" x14ac:dyDescent="0.25">
      <c r="A85" s="111" t="s">
        <v>58</v>
      </c>
      <c r="B85" s="112"/>
      <c r="C85" s="113"/>
      <c r="D85" s="43" t="s">
        <v>59</v>
      </c>
      <c r="E85" s="182">
        <v>248887</v>
      </c>
      <c r="F85" s="182"/>
      <c r="G85" s="182">
        <v>248887</v>
      </c>
      <c r="I85" s="52"/>
    </row>
    <row r="86" spans="1:9" ht="25.5" x14ac:dyDescent="0.25">
      <c r="A86" s="114">
        <v>4</v>
      </c>
      <c r="B86" s="115"/>
      <c r="C86" s="116"/>
      <c r="D86" s="43" t="s">
        <v>18</v>
      </c>
      <c r="E86" s="183">
        <v>248887</v>
      </c>
      <c r="F86" s="183"/>
      <c r="G86" s="183">
        <v>248887</v>
      </c>
      <c r="I86" s="52"/>
    </row>
    <row r="87" spans="1:9" ht="25.5" x14ac:dyDescent="0.25">
      <c r="A87" s="41">
        <v>42</v>
      </c>
      <c r="B87" s="42"/>
      <c r="C87" s="43"/>
      <c r="D87" s="43" t="s">
        <v>37</v>
      </c>
      <c r="E87" s="183">
        <v>248887</v>
      </c>
      <c r="F87" s="183"/>
      <c r="G87" s="183">
        <v>248887</v>
      </c>
      <c r="I87" s="52"/>
    </row>
    <row r="88" spans="1:9" ht="25.5" x14ac:dyDescent="0.25">
      <c r="A88" s="41">
        <v>45</v>
      </c>
      <c r="B88" s="42"/>
      <c r="C88" s="43"/>
      <c r="D88" s="43" t="s">
        <v>47</v>
      </c>
      <c r="E88" s="183">
        <v>0</v>
      </c>
      <c r="F88" s="183"/>
      <c r="G88" s="183">
        <v>0</v>
      </c>
      <c r="I88" s="52"/>
    </row>
  </sheetData>
  <mergeCells count="60">
    <mergeCell ref="A52:C52"/>
    <mergeCell ref="A53:C53"/>
    <mergeCell ref="A54:C54"/>
    <mergeCell ref="A75:C75"/>
    <mergeCell ref="A59:C59"/>
    <mergeCell ref="A60:C60"/>
    <mergeCell ref="A61:C61"/>
    <mergeCell ref="A62:C62"/>
    <mergeCell ref="A63:C63"/>
    <mergeCell ref="A55:C55"/>
    <mergeCell ref="A56:C56"/>
    <mergeCell ref="A57:C57"/>
    <mergeCell ref="A68:C68"/>
    <mergeCell ref="A69:C69"/>
    <mergeCell ref="A70:C70"/>
    <mergeCell ref="A71:C71"/>
    <mergeCell ref="A32:C32"/>
    <mergeCell ref="A33:C33"/>
    <mergeCell ref="A48:C48"/>
    <mergeCell ref="A1:G1"/>
    <mergeCell ref="A3:G3"/>
    <mergeCell ref="A5:C5"/>
    <mergeCell ref="A8:C8"/>
    <mergeCell ref="A9:C9"/>
    <mergeCell ref="A34:C34"/>
    <mergeCell ref="A39:C39"/>
    <mergeCell ref="A40:C40"/>
    <mergeCell ref="A44:C44"/>
    <mergeCell ref="A45:C45"/>
    <mergeCell ref="A46:C46"/>
    <mergeCell ref="A36:C36"/>
    <mergeCell ref="A37:C37"/>
    <mergeCell ref="A21:C21"/>
    <mergeCell ref="A22:C22"/>
    <mergeCell ref="A23:C23"/>
    <mergeCell ref="A26:C26"/>
    <mergeCell ref="A31:C31"/>
    <mergeCell ref="A6:C6"/>
    <mergeCell ref="A7:C7"/>
    <mergeCell ref="A11:C11"/>
    <mergeCell ref="A10:C10"/>
    <mergeCell ref="A20:C20"/>
    <mergeCell ref="A15:C15"/>
    <mergeCell ref="A84:C84"/>
    <mergeCell ref="A85:C85"/>
    <mergeCell ref="A86:C86"/>
    <mergeCell ref="A79:C79"/>
    <mergeCell ref="A80:C80"/>
    <mergeCell ref="A81:C81"/>
    <mergeCell ref="A83:C83"/>
    <mergeCell ref="A78:C78"/>
    <mergeCell ref="A76:C76"/>
    <mergeCell ref="A77:C77"/>
    <mergeCell ref="A74:C74"/>
    <mergeCell ref="A64:C64"/>
    <mergeCell ref="A66:C66"/>
    <mergeCell ref="A67:C67"/>
    <mergeCell ref="A72:C72"/>
    <mergeCell ref="A73:C73"/>
    <mergeCell ref="A65:C65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 </vt:lpstr>
      <vt:lpstr>Račun prihoda i rashoda</vt:lpstr>
      <vt:lpstr> Prihodi i rashodi po izvorima</vt:lpstr>
      <vt:lpstr>Rashodi prema funkcijskoj kl</vt:lpstr>
      <vt:lpstr>Račun financiranja</vt:lpstr>
      <vt:lpstr>Račun financiranja po izvorima</vt:lpstr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Dijana Dasovic</cp:lastModifiedBy>
  <cp:lastPrinted>2022-12-06T07:19:47Z</cp:lastPrinted>
  <dcterms:created xsi:type="dcterms:W3CDTF">2022-08-12T12:51:27Z</dcterms:created>
  <dcterms:modified xsi:type="dcterms:W3CDTF">2024-03-26T08:17:24Z</dcterms:modified>
</cp:coreProperties>
</file>